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河川管理課専門職\１２．★水 対 協 関 係\０７．児童図画コンクール　\令和４年度児童図画コンクール\03-1_募集\"/>
    </mc:Choice>
  </mc:AlternateContent>
  <bookViews>
    <workbookView xWindow="0" yWindow="0" windowWidth="23040" windowHeight="9372"/>
  </bookViews>
  <sheets>
    <sheet name="応募目録" sheetId="1" r:id="rId1"/>
    <sheet name="応募票" sheetId="268" r:id="rId2"/>
    <sheet name="一覧" sheetId="23136" r:id="rId3"/>
    <sheet name="市町村別学校数" sheetId="23137" r:id="rId4"/>
  </sheets>
  <definedNames>
    <definedName name="_xlnm.Print_Area" localSheetId="2">一覧!$B$1:$E$224</definedName>
    <definedName name="_xlnm.Print_Area" localSheetId="0">応募目録!$A$1:$F$35</definedName>
    <definedName name="_xlnm.Print_Titles" localSheetId="2">一覧!$2:$2</definedName>
  </definedNames>
  <calcPr calcId="152511" calcMode="manual"/>
</workbook>
</file>

<file path=xl/calcChain.xml><?xml version="1.0" encoding="utf-8"?>
<calcChain xmlns="http://schemas.openxmlformats.org/spreadsheetml/2006/main">
  <c r="C28" i="23137" l="1"/>
  <c r="C27" i="23137"/>
  <c r="C26" i="23137"/>
  <c r="C25" i="23137"/>
  <c r="C24" i="23137"/>
  <c r="C23" i="23137"/>
  <c r="C22" i="23137"/>
  <c r="C21" i="23137"/>
  <c r="C20" i="23137"/>
  <c r="C19" i="23137"/>
  <c r="C18" i="23137"/>
  <c r="C17" i="23137"/>
  <c r="C16" i="23137"/>
  <c r="C15" i="23137"/>
  <c r="C14" i="23137"/>
  <c r="C29" i="23137" s="1"/>
  <c r="C13" i="23137"/>
  <c r="C12" i="23137"/>
  <c r="C11" i="23137"/>
  <c r="C10" i="23137"/>
  <c r="C9" i="23137"/>
  <c r="C8" i="23137"/>
  <c r="C7" i="23137"/>
  <c r="C6" i="23137"/>
  <c r="C5" i="23137"/>
  <c r="C4" i="23137"/>
  <c r="C3" i="23137"/>
  <c r="C2" i="23137"/>
  <c r="A213" i="23136" l="1"/>
  <c r="A214" i="23136" s="1"/>
  <c r="A215" i="23136" s="1"/>
  <c r="A216" i="23136" s="1"/>
  <c r="A217" i="23136" s="1"/>
  <c r="A212" i="23136"/>
  <c r="A211" i="23136"/>
  <c r="A210" i="23136"/>
  <c r="A209" i="23136"/>
  <c r="A208" i="23136"/>
  <c r="A207" i="23136"/>
  <c r="A206" i="23136"/>
  <c r="A185" i="23136"/>
  <c r="A186" i="23136" s="1"/>
  <c r="A187" i="23136" s="1"/>
  <c r="A188" i="23136" s="1"/>
  <c r="A189" i="23136" s="1"/>
  <c r="A190" i="23136" s="1"/>
  <c r="A191" i="23136" s="1"/>
  <c r="A192" i="23136" s="1"/>
  <c r="A193" i="23136" s="1"/>
  <c r="A194" i="23136" s="1"/>
  <c r="A195" i="23136" s="1"/>
  <c r="A196" i="23136" s="1"/>
  <c r="A197" i="23136" s="1"/>
  <c r="A198" i="23136" s="1"/>
  <c r="A199" i="23136" s="1"/>
  <c r="A200" i="23136" s="1"/>
  <c r="A201" i="23136" s="1"/>
  <c r="A202" i="23136" s="1"/>
  <c r="A203" i="23136" s="1"/>
  <c r="A204" i="23136" s="1"/>
  <c r="A205" i="23136" s="1"/>
  <c r="A184" i="23136"/>
  <c r="A183" i="23136"/>
  <c r="A182" i="23136"/>
  <c r="A171" i="23136"/>
  <c r="A172" i="23136" s="1"/>
  <c r="A173" i="23136" s="1"/>
  <c r="A174" i="23136" s="1"/>
  <c r="A175" i="23136" s="1"/>
  <c r="A176" i="23136" s="1"/>
  <c r="A177" i="23136" s="1"/>
  <c r="A178" i="23136" s="1"/>
  <c r="A179" i="23136" s="1"/>
  <c r="A180" i="23136" s="1"/>
  <c r="A181" i="23136" s="1"/>
  <c r="A169" i="23136"/>
  <c r="A170" i="23136" s="1"/>
  <c r="A167" i="23136"/>
  <c r="A168" i="23136" s="1"/>
  <c r="A161" i="23136"/>
  <c r="A162" i="23136" s="1"/>
  <c r="A163" i="23136" s="1"/>
  <c r="A164" i="23136" s="1"/>
  <c r="A165" i="23136" s="1"/>
  <c r="A166" i="23136" s="1"/>
  <c r="A160" i="23136"/>
  <c r="A158" i="23136"/>
  <c r="A159" i="23136" s="1"/>
  <c r="A157" i="23136"/>
  <c r="A156" i="23136"/>
  <c r="A153" i="23136"/>
  <c r="A154" i="23136" s="1"/>
  <c r="A155" i="23136" s="1"/>
  <c r="A152" i="23136"/>
  <c r="A150" i="23136"/>
  <c r="A151" i="23136" s="1"/>
  <c r="A149" i="23136"/>
  <c r="A148" i="23136"/>
  <c r="A147" i="23136"/>
  <c r="A145" i="23136"/>
  <c r="A146" i="23136" s="1"/>
  <c r="A144" i="23136"/>
  <c r="A143" i="23136"/>
  <c r="A126" i="23136"/>
  <c r="A127" i="23136" s="1"/>
  <c r="A128" i="23136" s="1"/>
  <c r="A129" i="23136" s="1"/>
  <c r="A130" i="23136" s="1"/>
  <c r="A131" i="23136" s="1"/>
  <c r="A132" i="23136" s="1"/>
  <c r="A133" i="23136" s="1"/>
  <c r="A134" i="23136" s="1"/>
  <c r="A135" i="23136" s="1"/>
  <c r="A136" i="23136" s="1"/>
  <c r="A137" i="23136" s="1"/>
  <c r="A138" i="23136" s="1"/>
  <c r="A139" i="23136" s="1"/>
  <c r="A140" i="23136" s="1"/>
  <c r="A141" i="23136" s="1"/>
  <c r="A142" i="23136" s="1"/>
  <c r="A122" i="23136"/>
  <c r="A123" i="23136" s="1"/>
  <c r="A124" i="23136" s="1"/>
  <c r="A125" i="23136" s="1"/>
  <c r="A117" i="23136"/>
  <c r="A118" i="23136" s="1"/>
  <c r="A119" i="23136" s="1"/>
  <c r="A120" i="23136" s="1"/>
  <c r="A121" i="23136" s="1"/>
  <c r="A116" i="23136"/>
  <c r="A115" i="23136"/>
  <c r="A101" i="23136"/>
  <c r="A102" i="23136" s="1"/>
  <c r="A103" i="23136" s="1"/>
  <c r="A104" i="23136" s="1"/>
  <c r="A105" i="23136" s="1"/>
  <c r="A106" i="23136" s="1"/>
  <c r="A107" i="23136" s="1"/>
  <c r="A108" i="23136" s="1"/>
  <c r="A109" i="23136" s="1"/>
  <c r="A110" i="23136" s="1"/>
  <c r="A111" i="23136" s="1"/>
  <c r="A112" i="23136" s="1"/>
  <c r="A113" i="23136" s="1"/>
  <c r="A114" i="23136" s="1"/>
  <c r="A98" i="23136"/>
  <c r="A99" i="23136" s="1"/>
  <c r="A100" i="23136" s="1"/>
  <c r="A77" i="23136"/>
  <c r="A78" i="23136" s="1"/>
  <c r="A79" i="23136" s="1"/>
  <c r="A80" i="23136" s="1"/>
  <c r="A81" i="23136" s="1"/>
  <c r="A82" i="23136" s="1"/>
  <c r="A83" i="23136" s="1"/>
  <c r="A84" i="23136" s="1"/>
  <c r="A85" i="23136" s="1"/>
  <c r="A86" i="23136" s="1"/>
  <c r="A87" i="23136" s="1"/>
  <c r="A88" i="23136" s="1"/>
  <c r="A89" i="23136" s="1"/>
  <c r="A90" i="23136" s="1"/>
  <c r="A91" i="23136" s="1"/>
  <c r="A92" i="23136" s="1"/>
  <c r="A93" i="23136" s="1"/>
  <c r="A94" i="23136" s="1"/>
  <c r="A95" i="23136" s="1"/>
  <c r="A96" i="23136" s="1"/>
  <c r="A97" i="23136" s="1"/>
  <c r="A76" i="23136"/>
  <c r="A73" i="23136"/>
  <c r="A74" i="23136" s="1"/>
  <c r="A75" i="23136" s="1"/>
  <c r="A72" i="23136"/>
  <c r="A69" i="23136"/>
  <c r="A70" i="23136" s="1"/>
  <c r="A71" i="23136" s="1"/>
  <c r="A68" i="23136"/>
  <c r="A67" i="23136"/>
  <c r="A36" i="23136"/>
  <c r="A37" i="23136" s="1"/>
  <c r="A38" i="23136" s="1"/>
  <c r="A39" i="23136" s="1"/>
  <c r="A40" i="23136" s="1"/>
  <c r="A41" i="23136" s="1"/>
  <c r="A42" i="23136" s="1"/>
  <c r="A43" i="23136" s="1"/>
  <c r="A44" i="23136" s="1"/>
  <c r="A45" i="23136" s="1"/>
  <c r="A46" i="23136" s="1"/>
  <c r="A47" i="23136" s="1"/>
  <c r="A49" i="23136" s="1"/>
  <c r="A50" i="23136" s="1"/>
  <c r="A51" i="23136" s="1"/>
  <c r="A52" i="23136" s="1"/>
  <c r="A53" i="23136" s="1"/>
  <c r="A54" i="23136" s="1"/>
  <c r="A55" i="23136" s="1"/>
  <c r="A56" i="23136" s="1"/>
  <c r="A57" i="23136" s="1"/>
  <c r="A58" i="23136" s="1"/>
  <c r="A59" i="23136" s="1"/>
  <c r="A60" i="23136" s="1"/>
  <c r="A61" i="23136" s="1"/>
  <c r="A62" i="23136" s="1"/>
  <c r="A63" i="23136" s="1"/>
  <c r="A64" i="23136" s="1"/>
  <c r="A65" i="23136" s="1"/>
  <c r="A66" i="23136" s="1"/>
  <c r="A35" i="23136"/>
  <c r="A28" i="23136"/>
  <c r="A29" i="23136" s="1"/>
  <c r="A30" i="23136" s="1"/>
  <c r="A31" i="23136" s="1"/>
  <c r="A32" i="23136" s="1"/>
  <c r="A33" i="23136" s="1"/>
  <c r="A34" i="23136" s="1"/>
  <c r="A27" i="23136"/>
  <c r="A4" i="23136"/>
  <c r="A5" i="23136" s="1"/>
  <c r="A6" i="23136" s="1"/>
  <c r="A7" i="23136" s="1"/>
  <c r="A8" i="23136" s="1"/>
  <c r="A9" i="23136" s="1"/>
  <c r="A10" i="23136" s="1"/>
  <c r="A11" i="23136" s="1"/>
  <c r="A12" i="23136" s="1"/>
  <c r="A13" i="23136" s="1"/>
  <c r="A14" i="23136" s="1"/>
  <c r="A15" i="23136" s="1"/>
  <c r="A16" i="23136" s="1"/>
  <c r="A17" i="23136" s="1"/>
  <c r="A18" i="23136" s="1"/>
  <c r="A19" i="23136" s="1"/>
  <c r="A20" i="23136" s="1"/>
  <c r="A21" i="23136" s="1"/>
  <c r="A22" i="23136" s="1"/>
  <c r="A23" i="23136" s="1"/>
  <c r="A24" i="23136" s="1"/>
  <c r="A25" i="23136" s="1"/>
  <c r="A26" i="23136" s="1"/>
</calcChain>
</file>

<file path=xl/sharedStrings.xml><?xml version="1.0" encoding="utf-8"?>
<sst xmlns="http://schemas.openxmlformats.org/spreadsheetml/2006/main" count="1059" uniqueCount="956">
  <si>
    <t>ﾌﾘｶﾞﾅ</t>
  </si>
  <si>
    <t>氏　　　　　　名</t>
    <rPh sb="0" eb="1">
      <t>シ</t>
    </rPh>
    <rPh sb="7" eb="8">
      <t>メイ</t>
    </rPh>
    <phoneticPr fontId="2"/>
  </si>
  <si>
    <t xml:space="preserve"> </t>
    <phoneticPr fontId="2"/>
  </si>
  <si>
    <t xml:space="preserve"> </t>
    <phoneticPr fontId="2"/>
  </si>
  <si>
    <t>上</t>
    <rPh sb="0" eb="1">
      <t>ウエ</t>
    </rPh>
    <phoneticPr fontId="2"/>
  </si>
  <si>
    <t>応募部門</t>
    <rPh sb="0" eb="2">
      <t>オウボ</t>
    </rPh>
    <rPh sb="2" eb="4">
      <t>ブモン</t>
    </rPh>
    <phoneticPr fontId="2"/>
  </si>
  <si>
    <t>作品番号</t>
    <rPh sb="0" eb="2">
      <t>サクヒン</t>
    </rPh>
    <rPh sb="2" eb="4">
      <t>バンゴウ</t>
    </rPh>
    <phoneticPr fontId="2"/>
  </si>
  <si>
    <t>学校名</t>
    <rPh sb="0" eb="3">
      <t>ガッコウメイ</t>
    </rPh>
    <phoneticPr fontId="2"/>
  </si>
  <si>
    <t>小学校</t>
    <rPh sb="0" eb="3">
      <t>ショウガッコウ</t>
    </rPh>
    <phoneticPr fontId="2"/>
  </si>
  <si>
    <t>学年</t>
    <rPh sb="0" eb="2">
      <t>ガクネン</t>
    </rPh>
    <phoneticPr fontId="2"/>
  </si>
  <si>
    <t>フリガナ</t>
    <phoneticPr fontId="2"/>
  </si>
  <si>
    <t>氏名</t>
    <rPh sb="0" eb="2">
      <t>シメイ</t>
    </rPh>
    <phoneticPr fontId="2"/>
  </si>
  <si>
    <t>学校番号 ：</t>
    <phoneticPr fontId="2"/>
  </si>
  <si>
    <t>学校名 ：</t>
    <phoneticPr fontId="2"/>
  </si>
  <si>
    <t>(ﾌﾘｶﾞﾅ)</t>
    <phoneticPr fontId="2"/>
  </si>
  <si>
    <t>住所：</t>
    <phoneticPr fontId="2"/>
  </si>
  <si>
    <t>〒</t>
    <phoneticPr fontId="2"/>
  </si>
  <si>
    <t>℡：</t>
    <phoneticPr fontId="2"/>
  </si>
  <si>
    <t>fax：</t>
    <phoneticPr fontId="2"/>
  </si>
  <si>
    <t>出点数 ：　</t>
    <phoneticPr fontId="2"/>
  </si>
  <si>
    <t>学  年</t>
    <phoneticPr fontId="2"/>
  </si>
  <si>
    <t>番  号</t>
    <phoneticPr fontId="2"/>
  </si>
  <si>
    <t>部 門 名</t>
    <phoneticPr fontId="2"/>
  </si>
  <si>
    <t>Ａ部門(図画）      　　 点</t>
    <rPh sb="4" eb="6">
      <t>ズガ</t>
    </rPh>
    <phoneticPr fontId="2"/>
  </si>
  <si>
    <t>Ｂ部門 (ﾎﾟｽﾀｰ)      　点</t>
    <phoneticPr fontId="2"/>
  </si>
  <si>
    <t xml:space="preserve">年       </t>
    <rPh sb="0" eb="1">
      <t>ネン</t>
    </rPh>
    <phoneticPr fontId="2"/>
  </si>
  <si>
    <t>市町村名</t>
    <rPh sb="0" eb="3">
      <t>シチョウソン</t>
    </rPh>
    <rPh sb="3" eb="4">
      <t>メイ</t>
    </rPh>
    <phoneticPr fontId="2"/>
  </si>
  <si>
    <t>　</t>
    <phoneticPr fontId="2"/>
  </si>
  <si>
    <t>事務局　　　　　　記載</t>
    <rPh sb="0" eb="3">
      <t>ジムキョク</t>
    </rPh>
    <rPh sb="9" eb="11">
      <t>キサイ</t>
    </rPh>
    <phoneticPr fontId="2"/>
  </si>
  <si>
    <t>阿武隈川上流　　　　　　　　　　　児童図画コンクール</t>
    <rPh sb="0" eb="4">
      <t>アブクマガワ</t>
    </rPh>
    <rPh sb="4" eb="6">
      <t>ジョウリュウ</t>
    </rPh>
    <rPh sb="17" eb="19">
      <t>ジドウ</t>
    </rPh>
    <rPh sb="19" eb="21">
      <t>ズガ</t>
    </rPh>
    <phoneticPr fontId="2"/>
  </si>
  <si>
    <t>※作品裏面上方右側に貼って下さい。</t>
    <rPh sb="1" eb="3">
      <t>サクヒン</t>
    </rPh>
    <rPh sb="3" eb="4">
      <t>ウラ</t>
    </rPh>
    <rPh sb="4" eb="5">
      <t>メン</t>
    </rPh>
    <rPh sb="5" eb="7">
      <t>ジョウホウ</t>
    </rPh>
    <rPh sb="7" eb="9">
      <t>ミギガワ</t>
    </rPh>
    <rPh sb="10" eb="11">
      <t>ハ</t>
    </rPh>
    <rPh sb="13" eb="14">
      <t>クダ</t>
    </rPh>
    <phoneticPr fontId="2"/>
  </si>
  <si>
    <t>別添－１</t>
    <rPh sb="0" eb="2">
      <t>ベッテン</t>
    </rPh>
    <phoneticPr fontId="2"/>
  </si>
  <si>
    <t>※誠に恐れ入りますが、本様式をコピーのうえ、応募作品の裏面右上に貼付けて頂きますようお願い致します。</t>
    <rPh sb="1" eb="2">
      <t>マコト</t>
    </rPh>
    <rPh sb="3" eb="4">
      <t>オソ</t>
    </rPh>
    <rPh sb="5" eb="6">
      <t>イ</t>
    </rPh>
    <rPh sb="11" eb="12">
      <t>ホン</t>
    </rPh>
    <rPh sb="12" eb="14">
      <t>ヨウシキ</t>
    </rPh>
    <rPh sb="22" eb="24">
      <t>オウボ</t>
    </rPh>
    <rPh sb="24" eb="26">
      <t>サクヒン</t>
    </rPh>
    <rPh sb="27" eb="29">
      <t>ウラメン</t>
    </rPh>
    <rPh sb="29" eb="31">
      <t>ミギウエ</t>
    </rPh>
    <rPh sb="32" eb="34">
      <t>チョウフ</t>
    </rPh>
    <rPh sb="36" eb="37">
      <t>イタダ</t>
    </rPh>
    <rPh sb="43" eb="44">
      <t>ネガ</t>
    </rPh>
    <rPh sb="45" eb="46">
      <t>イタ</t>
    </rPh>
    <phoneticPr fontId="2"/>
  </si>
  <si>
    <t xml:space="preserve">小 学 校 一 覧 </t>
    <rPh sb="0" eb="1">
      <t>ショウ</t>
    </rPh>
    <rPh sb="2" eb="3">
      <t>ガク</t>
    </rPh>
    <rPh sb="4" eb="5">
      <t>コウ</t>
    </rPh>
    <rPh sb="6" eb="7">
      <t>イチ</t>
    </rPh>
    <rPh sb="8" eb="9">
      <t>ラン</t>
    </rPh>
    <phoneticPr fontId="2"/>
  </si>
  <si>
    <t>学校番号</t>
    <rPh sb="0" eb="2">
      <t>ガッコウ</t>
    </rPh>
    <rPh sb="2" eb="4">
      <t>バンゴウ</t>
    </rPh>
    <phoneticPr fontId="2"/>
  </si>
  <si>
    <t>小  学  校  名</t>
    <rPh sb="0" eb="1">
      <t>ショウ</t>
    </rPh>
    <rPh sb="3" eb="4">
      <t>ガク</t>
    </rPh>
    <rPh sb="6" eb="7">
      <t>コウ</t>
    </rPh>
    <rPh sb="9" eb="10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</si>
  <si>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</si>
  <si>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　　　所</t>
    <rPh sb="0" eb="1">
      <t>ジュウ</t>
    </rPh>
    <rPh sb="5" eb="6">
      <t>トコロ</t>
    </rPh>
    <phoneticPr fontId="2"/>
  </si>
  <si>
    <t>福島市立福島第一小学校</t>
  </si>
  <si>
    <t>960-8065</t>
  </si>
  <si>
    <t>福島市杉妻町1-24</t>
  </si>
  <si>
    <t>１－２</t>
  </si>
  <si>
    <t>福島市立福島第二小学校</t>
  </si>
  <si>
    <t>960-8107</t>
  </si>
  <si>
    <t>福島市浜田町2-1</t>
  </si>
  <si>
    <t>１－３</t>
  </si>
  <si>
    <t>福島市立福島第三小学校</t>
  </si>
  <si>
    <t>960-8114</t>
  </si>
  <si>
    <t>福島市松浪町3-46</t>
  </si>
  <si>
    <t>１－４</t>
  </si>
  <si>
    <t>福島市立福島第四小学校</t>
  </si>
  <si>
    <t>960-8001</t>
  </si>
  <si>
    <t>福島市天神町11-31</t>
  </si>
  <si>
    <t>１－５</t>
  </si>
  <si>
    <t>福島市立清明小学校</t>
  </si>
  <si>
    <t>960-8062</t>
  </si>
  <si>
    <t>福島市清明町9-31</t>
  </si>
  <si>
    <t>１－６</t>
  </si>
  <si>
    <t>福島市立三河台小学校</t>
  </si>
  <si>
    <t>960-8053</t>
  </si>
  <si>
    <t>福島市三河南町17-7</t>
  </si>
  <si>
    <t>１－７</t>
  </si>
  <si>
    <t>福島市立森合小学校</t>
  </si>
  <si>
    <t>960-8003</t>
  </si>
  <si>
    <t>福島市森合字中谷地2-3</t>
  </si>
  <si>
    <t>１－８</t>
  </si>
  <si>
    <t>福島市立渡利小学校</t>
  </si>
  <si>
    <t>960-8141</t>
  </si>
  <si>
    <t>福島市渡利字八幡町120</t>
  </si>
  <si>
    <t>１－９</t>
  </si>
  <si>
    <t>福島市立南向台小学校</t>
  </si>
  <si>
    <t>960-8143</t>
  </si>
  <si>
    <t>福島市南向台2-36-1</t>
  </si>
  <si>
    <t>１－１０</t>
  </si>
  <si>
    <t>福島市立杉妻小学校</t>
  </si>
  <si>
    <t>960-8154</t>
  </si>
  <si>
    <t>福島市伏拝字沢口18</t>
  </si>
  <si>
    <t>１－１１</t>
  </si>
  <si>
    <t>福島市立蓬莱小学校</t>
  </si>
  <si>
    <t>960-8157</t>
  </si>
  <si>
    <t>福島市蓬莱町4-2-1</t>
  </si>
  <si>
    <t>１－１２</t>
  </si>
  <si>
    <t>福島市立蓬莱東小学校</t>
  </si>
  <si>
    <t>福島市蓬莱町7-1-1</t>
  </si>
  <si>
    <t>１－１３</t>
  </si>
  <si>
    <t>福島市立清水小学校</t>
  </si>
  <si>
    <t>960-8254</t>
  </si>
  <si>
    <t>福島市南沢又字柳清水20</t>
  </si>
  <si>
    <t>１－１４</t>
  </si>
  <si>
    <t>福島市立北沢又小学校</t>
  </si>
  <si>
    <t>960-8251</t>
  </si>
  <si>
    <t>福島市北沢又字愛宕１</t>
  </si>
  <si>
    <t>１－１５</t>
  </si>
  <si>
    <t>福島市立御山小学校</t>
  </si>
  <si>
    <t>960-8252</t>
  </si>
  <si>
    <t>福島市御山字長滝1-1</t>
  </si>
  <si>
    <t>１－１６</t>
  </si>
  <si>
    <t>福島市立岡山小学校</t>
  </si>
  <si>
    <t>960-8202</t>
  </si>
  <si>
    <t>福島市山口字上中田43</t>
  </si>
  <si>
    <t>１－１７</t>
  </si>
  <si>
    <t>福島市立鎌田小学校</t>
  </si>
  <si>
    <t>960-0111</t>
  </si>
  <si>
    <t>福島市丸子字石名田６</t>
  </si>
  <si>
    <t>１－１８</t>
  </si>
  <si>
    <t>福島市立月輪小学校</t>
  </si>
  <si>
    <t>960-0102</t>
  </si>
  <si>
    <t>福島市鎌田字早津小屋12</t>
    <rPh sb="8" eb="9">
      <t>ショウ</t>
    </rPh>
    <phoneticPr fontId="2"/>
  </si>
  <si>
    <t>１－１９</t>
  </si>
  <si>
    <t>福島市立瀬上小学校</t>
  </si>
  <si>
    <t>960-0101</t>
  </si>
  <si>
    <t>福島市瀬上町一の坪28</t>
  </si>
  <si>
    <t>１－２０</t>
  </si>
  <si>
    <t>福島市立余目小学校</t>
  </si>
  <si>
    <t>960-0116</t>
  </si>
  <si>
    <t>福島市宮代字瘤石45</t>
  </si>
  <si>
    <t>１－２１</t>
  </si>
  <si>
    <t>福島市立矢野目小学校</t>
  </si>
  <si>
    <t>960-0112</t>
  </si>
  <si>
    <t>福島市南矢野目字関端2-1</t>
  </si>
  <si>
    <t>１－２２</t>
  </si>
  <si>
    <t>福島市立大笹生小学校</t>
  </si>
  <si>
    <t>960-0251</t>
  </si>
  <si>
    <t>福島市大笹生字緑田１</t>
  </si>
  <si>
    <t>１－２３</t>
  </si>
  <si>
    <t>福島市立笹谷小学校</t>
  </si>
  <si>
    <t>960-0241</t>
  </si>
  <si>
    <t>福島市笹谷字上町18</t>
  </si>
  <si>
    <t>１－２４</t>
  </si>
  <si>
    <t>福島市立吉井田小学校</t>
  </si>
  <si>
    <t>960-8165</t>
  </si>
  <si>
    <t>福島市吉倉字桜内48</t>
  </si>
  <si>
    <t>１－２６</t>
  </si>
  <si>
    <t>福島市立荒井小学校</t>
  </si>
  <si>
    <t>960-2156</t>
  </si>
  <si>
    <t>福島市荒井北3-7-4</t>
    <rPh sb="5" eb="6">
      <t>キタ</t>
    </rPh>
    <phoneticPr fontId="2"/>
  </si>
  <si>
    <t>１－２８</t>
  </si>
  <si>
    <t>福島市立立子山小学校</t>
  </si>
  <si>
    <t>960-1321</t>
  </si>
  <si>
    <t>福島市立子山字仲森38-1</t>
  </si>
  <si>
    <t>１－２９</t>
  </si>
  <si>
    <t>福島市立佐倉小学校</t>
  </si>
  <si>
    <t>960-2155</t>
  </si>
  <si>
    <t>福島市上名倉字大光内１</t>
  </si>
  <si>
    <t>１－３０</t>
  </si>
  <si>
    <t>福島市立佐原小学校</t>
  </si>
  <si>
    <t>960-2158</t>
  </si>
  <si>
    <t>福島市佐原字田中前24</t>
  </si>
  <si>
    <t>１－３１</t>
  </si>
  <si>
    <t>福島市立飯坂小学校</t>
  </si>
  <si>
    <t>960-0201</t>
  </si>
  <si>
    <t>福島市飯坂町字桜下１</t>
  </si>
  <si>
    <t>１－３２</t>
  </si>
  <si>
    <t>福島市立中野小学校</t>
  </si>
  <si>
    <t>960-0261</t>
  </si>
  <si>
    <t>福島市飯坂町中野字東森23</t>
  </si>
  <si>
    <t>１－３３</t>
  </si>
  <si>
    <t>福島市立平野小学校</t>
  </si>
  <si>
    <t>960-0231</t>
  </si>
  <si>
    <t>福島市飯坂町平野字石堂10</t>
  </si>
  <si>
    <t>１－３４</t>
  </si>
  <si>
    <t>福島市立湯野小学校</t>
  </si>
  <si>
    <t>960-0211</t>
  </si>
  <si>
    <t>福島市飯坂町湯野字台７</t>
  </si>
  <si>
    <t>１－３７</t>
  </si>
  <si>
    <t>福島市立松川小学校</t>
  </si>
  <si>
    <t>960-1241</t>
  </si>
  <si>
    <t>福島市松川町南諏訪原31-1</t>
  </si>
  <si>
    <t>１－３８</t>
  </si>
  <si>
    <t>福島市立水原小学校</t>
  </si>
  <si>
    <t>960-1243</t>
  </si>
  <si>
    <t>福島市松川町水原字戸ノ内31</t>
  </si>
  <si>
    <t>１－３９</t>
  </si>
  <si>
    <t>福島市立金谷川小学校</t>
  </si>
  <si>
    <t>960-1245</t>
  </si>
  <si>
    <t>１－４０</t>
  </si>
  <si>
    <t>福島市立下川崎小学校</t>
  </si>
  <si>
    <t>福島市松川町沼袋字戸ノ内832-3</t>
  </si>
  <si>
    <t>１－４１</t>
  </si>
  <si>
    <t>福島市立鳥川小学校</t>
  </si>
  <si>
    <t>960-1107</t>
  </si>
  <si>
    <t>福島市上鳥渡字茶中40</t>
  </si>
  <si>
    <t>１－４２</t>
  </si>
  <si>
    <t>福島市立大森小学校</t>
  </si>
  <si>
    <t>福島市大森字南中道４</t>
  </si>
  <si>
    <t>１－４３</t>
  </si>
  <si>
    <t>福島市立平田小学校</t>
  </si>
  <si>
    <t>960-1104</t>
  </si>
  <si>
    <t>福島市小田字本内26</t>
  </si>
  <si>
    <t>１－４４</t>
  </si>
  <si>
    <t>福島市立平石小学校</t>
  </si>
  <si>
    <t>960-1103</t>
  </si>
  <si>
    <t>福島市平石字長屋敷1-1</t>
  </si>
  <si>
    <t>１－４５</t>
  </si>
  <si>
    <t>福島市立野田小学校</t>
  </si>
  <si>
    <t>960-8057</t>
  </si>
  <si>
    <t>福島市笹木野字町尻２</t>
  </si>
  <si>
    <t>１－４６</t>
  </si>
  <si>
    <t>福島市立庭坂小学校</t>
  </si>
  <si>
    <t>960-2261</t>
  </si>
  <si>
    <t>福島市町庭坂字愛宕堂1-1</t>
  </si>
  <si>
    <t>１－４７</t>
  </si>
  <si>
    <t>福島市立庭塚小学校</t>
  </si>
  <si>
    <t>960-2262</t>
  </si>
  <si>
    <t>福島市在庭坂字薬師田19</t>
  </si>
  <si>
    <t>１－４８</t>
  </si>
  <si>
    <t>福島市立水保小学校</t>
  </si>
  <si>
    <t>960-2152</t>
  </si>
  <si>
    <t>福島市土船字原野町19-1</t>
  </si>
  <si>
    <t>１－４９</t>
  </si>
  <si>
    <t>960-8022</t>
  </si>
  <si>
    <t>福島市新浜町4-6</t>
  </si>
  <si>
    <t>１－５０</t>
  </si>
  <si>
    <t>福島市立飯野小学校</t>
    <rPh sb="0" eb="2">
      <t>フクシマ</t>
    </rPh>
    <rPh sb="2" eb="3">
      <t>シ</t>
    </rPh>
    <phoneticPr fontId="2"/>
  </si>
  <si>
    <t>960-1302</t>
  </si>
  <si>
    <t>福島市飯野町明治字遠久内２</t>
    <rPh sb="0" eb="3">
      <t>フクシマシ</t>
    </rPh>
    <rPh sb="3" eb="5">
      <t>イイノ</t>
    </rPh>
    <phoneticPr fontId="2"/>
  </si>
  <si>
    <t>学校法人桜の聖母学院小学校</t>
  </si>
  <si>
    <t>960-8112</t>
  </si>
  <si>
    <t>福島市花園町4-8</t>
  </si>
  <si>
    <t>郡山市立日和田小学校</t>
  </si>
  <si>
    <t>963-0534</t>
  </si>
  <si>
    <t>郡山市日和田町字日向19</t>
  </si>
  <si>
    <t>２－２</t>
  </si>
  <si>
    <t>郡山市立高倉小学校</t>
  </si>
  <si>
    <t>２－３</t>
  </si>
  <si>
    <t>郡山市立行健小学校</t>
  </si>
  <si>
    <t>963-8071</t>
  </si>
  <si>
    <t>郡山市富久山町久保田字空谷地23-1</t>
  </si>
  <si>
    <t>２－４</t>
  </si>
  <si>
    <t>郡山市立行健第二小学校</t>
  </si>
  <si>
    <t>963-8051</t>
  </si>
  <si>
    <t>郡山市富久山町八山田字八津11-2</t>
  </si>
  <si>
    <t>２－５</t>
  </si>
  <si>
    <t>郡山市立明健小学校</t>
  </si>
  <si>
    <t>郡山市富久山町八山田字大森新田70</t>
  </si>
  <si>
    <t>２－６</t>
  </si>
  <si>
    <t>郡山市立小泉小学校</t>
  </si>
  <si>
    <t>963-0672</t>
  </si>
  <si>
    <t>郡山市富久山町北小泉字清水50</t>
  </si>
  <si>
    <t>２－７</t>
  </si>
  <si>
    <t>郡山市立行徳小学校</t>
  </si>
  <si>
    <t>郡山市富久山町久保田字三御堂143-1</t>
  </si>
  <si>
    <t>２－８</t>
  </si>
  <si>
    <t>郡山市立安積第一小学校</t>
  </si>
  <si>
    <t>963-0111</t>
  </si>
  <si>
    <t>郡山市安積町荒井字神明6-1</t>
  </si>
  <si>
    <t>２－９</t>
  </si>
  <si>
    <t>郡山市立安積第二小学校</t>
  </si>
  <si>
    <t>963-0121</t>
  </si>
  <si>
    <t>２－１０</t>
  </si>
  <si>
    <t>郡山市立安積第三小学校</t>
  </si>
  <si>
    <t>963-0112</t>
  </si>
  <si>
    <t>郡山市安積町成田字北山崎18-3</t>
  </si>
  <si>
    <t>２－１１</t>
  </si>
  <si>
    <t>郡山市立永盛小学校</t>
  </si>
  <si>
    <t>963-0101</t>
  </si>
  <si>
    <t>郡山市安積町日出山字新鍬14</t>
  </si>
  <si>
    <t>２－１２</t>
  </si>
  <si>
    <t>郡山市立柴宮小学校</t>
  </si>
  <si>
    <t>郡山市安積町荒井字万海7-1</t>
  </si>
  <si>
    <t>２－１３</t>
  </si>
  <si>
    <t>郡山市立穂積小学校</t>
  </si>
  <si>
    <t>963-0129</t>
  </si>
  <si>
    <t>郡山市三穂田町八幡字北山1-1</t>
  </si>
  <si>
    <t>２－１４</t>
  </si>
  <si>
    <t>郡山市立三和小学校</t>
  </si>
  <si>
    <t>963-0125</t>
  </si>
  <si>
    <t>郡山市三穂田町富岡字柿ノ口14-1</t>
  </si>
  <si>
    <t>２－１５</t>
  </si>
  <si>
    <t>郡山市立多田野小学校</t>
  </si>
  <si>
    <t>963-0213</t>
  </si>
  <si>
    <t>郡山市逢瀬町多田野字南大界１</t>
  </si>
  <si>
    <t>２－１６</t>
  </si>
  <si>
    <t>郡山市立多田野小学校・堀口分校</t>
    <rPh sb="7" eb="10">
      <t>ショウガッコウ</t>
    </rPh>
    <phoneticPr fontId="2"/>
  </si>
  <si>
    <t>郡山市逢瀬町多田野字上古川林9-1</t>
  </si>
  <si>
    <t>２－１７</t>
  </si>
  <si>
    <t>郡山市立河内小学校</t>
  </si>
  <si>
    <t>963-0212</t>
  </si>
  <si>
    <t>郡山市逢瀬町河内字町東13-1</t>
  </si>
  <si>
    <t>２－１８</t>
  </si>
  <si>
    <t>郡山市立片平小学校</t>
  </si>
  <si>
    <t>963-0211</t>
  </si>
  <si>
    <t>郡山市片平町字小林3-1</t>
  </si>
  <si>
    <t>２－１９</t>
  </si>
  <si>
    <t>郡山市立喜久田小学校</t>
  </si>
  <si>
    <t>963-0541</t>
  </si>
  <si>
    <t>郡山市喜久田町堀之内字上馬場面３</t>
  </si>
  <si>
    <t>２－２０</t>
  </si>
  <si>
    <t>郡山市立熱海小学校</t>
  </si>
  <si>
    <t>963-1302</t>
  </si>
  <si>
    <t>郡山市熱海町高玉字樋口１７０</t>
  </si>
  <si>
    <t>２－２１</t>
  </si>
  <si>
    <t>郡山市立熱海小学校・石筵分校</t>
    <rPh sb="6" eb="9">
      <t>ショウガッコウ</t>
    </rPh>
    <phoneticPr fontId="2"/>
  </si>
  <si>
    <t>963-1301</t>
  </si>
  <si>
    <t>郡山市熱海町石筵字原田311</t>
  </si>
  <si>
    <t>２－２２</t>
  </si>
  <si>
    <t>郡山市立安子島小学校</t>
  </si>
  <si>
    <t>963-1304</t>
  </si>
  <si>
    <t>郡山市熱海町安子島字桜畑78-1</t>
  </si>
  <si>
    <t>２－２５</t>
  </si>
  <si>
    <t>郡山市立守山小学校</t>
  </si>
  <si>
    <t>963-1155</t>
  </si>
  <si>
    <t>郡山市田村町守山字三の丸１</t>
  </si>
  <si>
    <t>２－２６</t>
  </si>
  <si>
    <t>郡山市立御代田小学校</t>
  </si>
  <si>
    <t>963-1164</t>
  </si>
  <si>
    <t>郡山市田村町御代田字中林８</t>
  </si>
  <si>
    <t>２－２７</t>
  </si>
  <si>
    <t>郡山市立高瀬小学校</t>
  </si>
  <si>
    <t>963-0724</t>
  </si>
  <si>
    <t>郡山市田村町上行合字艮耕地22-3</t>
  </si>
  <si>
    <t>２－２８</t>
  </si>
  <si>
    <t>郡山市立谷田川小学校</t>
  </si>
  <si>
    <t>郡山市田村町字谷田川字北表21</t>
  </si>
  <si>
    <t>２－３１</t>
  </si>
  <si>
    <t>郡山市立金透小学校</t>
  </si>
  <si>
    <t>963-8877</t>
  </si>
  <si>
    <t>郡山市堂前町5-21</t>
  </si>
  <si>
    <t>２－３２</t>
  </si>
  <si>
    <t>郡山市立芳山小学校</t>
  </si>
  <si>
    <t>963-8017</t>
  </si>
  <si>
    <t>郡山市長者2-8-24</t>
  </si>
  <si>
    <t>２－３３</t>
  </si>
  <si>
    <t>郡山市立橘小学校</t>
  </si>
  <si>
    <t>963-8878</t>
  </si>
  <si>
    <t>郡山市堤下町4-4</t>
  </si>
  <si>
    <t>２－３４</t>
  </si>
  <si>
    <t>郡山市立小原田小学校</t>
  </si>
  <si>
    <t>963-8835</t>
  </si>
  <si>
    <t>郡山市小原田4-5-18</t>
  </si>
  <si>
    <t>２－３５</t>
  </si>
  <si>
    <t>郡山市立開成小学校</t>
  </si>
  <si>
    <t>963-8851</t>
  </si>
  <si>
    <t>郡山市開成3-14-7</t>
  </si>
  <si>
    <t>２－３６</t>
  </si>
  <si>
    <t>郡山市立芳賀小学校</t>
  </si>
  <si>
    <t>963-8813</t>
  </si>
  <si>
    <t>郡山市芳賀2-20-17</t>
  </si>
  <si>
    <t>２－３７</t>
  </si>
  <si>
    <t>郡山市立桃見台小学校</t>
  </si>
  <si>
    <t>963-8018</t>
  </si>
  <si>
    <t>郡山市桃見台12-3</t>
  </si>
  <si>
    <t>２－３８</t>
  </si>
  <si>
    <t>郡山市立赤木小学校</t>
  </si>
  <si>
    <t>963-8006</t>
  </si>
  <si>
    <t>郡山市赤木町7-41</t>
  </si>
  <si>
    <t>２－３９</t>
  </si>
  <si>
    <t>郡山市立薫小学校</t>
  </si>
  <si>
    <t>963-8861</t>
  </si>
  <si>
    <t>郡山市鶴見坦2-19-7</t>
  </si>
  <si>
    <t>２－４０</t>
  </si>
  <si>
    <t>郡山市立富田小学校</t>
  </si>
  <si>
    <t>２－４１</t>
  </si>
  <si>
    <t>郡山市立富田東小学校</t>
  </si>
  <si>
    <t>963-8041</t>
  </si>
  <si>
    <t>２－４２</t>
  </si>
  <si>
    <t>郡山市立富田西小学校</t>
  </si>
  <si>
    <t>郡山市富田町字大十内85-5</t>
  </si>
  <si>
    <t>２－４３</t>
  </si>
  <si>
    <t>郡山市立大槻小学校</t>
  </si>
  <si>
    <t>963-0201</t>
  </si>
  <si>
    <t>郡山市大槻町字城の内120</t>
  </si>
  <si>
    <t>２－４４</t>
  </si>
  <si>
    <t>郡山市立白岩小学校</t>
  </si>
  <si>
    <t>963-0662</t>
  </si>
  <si>
    <t>郡山市白岩町字柿ノ口1-1</t>
  </si>
  <si>
    <t>２－４５</t>
  </si>
  <si>
    <t>郡山市立東芳小学校</t>
  </si>
  <si>
    <t>963-0667</t>
  </si>
  <si>
    <t>郡山市阿久津町字大闇250</t>
  </si>
  <si>
    <t>２－４６</t>
  </si>
  <si>
    <t>郡山市立桜小学校</t>
  </si>
  <si>
    <t>963-8841</t>
  </si>
  <si>
    <t>郡山市字山崎５</t>
  </si>
  <si>
    <t>２－４７</t>
  </si>
  <si>
    <t>郡山市立桑野小学校</t>
  </si>
  <si>
    <t>963-8033</t>
  </si>
  <si>
    <t>郡山市亀田1-36-17</t>
  </si>
  <si>
    <t>２－４８</t>
  </si>
  <si>
    <t>郡山市立大島小学校</t>
  </si>
  <si>
    <t>963-8026</t>
  </si>
  <si>
    <t>郡山市並木4-10</t>
  </si>
  <si>
    <t>２－４９</t>
  </si>
  <si>
    <t>郡山市立緑ヶ丘第一小学校</t>
  </si>
  <si>
    <t>963-0702</t>
  </si>
  <si>
    <t>郡山市緑ヶ丘東1-20-1</t>
  </si>
  <si>
    <t>２－５０</t>
  </si>
  <si>
    <t>郡山市立小山田小学校</t>
  </si>
  <si>
    <t>郡山市大槻町字六角26</t>
  </si>
  <si>
    <t>２－５１</t>
  </si>
  <si>
    <t>郡山市立大成小学校</t>
  </si>
  <si>
    <t>963-0207</t>
  </si>
  <si>
    <t>郡山市鳴神2-55</t>
  </si>
  <si>
    <t>２－５２</t>
  </si>
  <si>
    <t>郡山市立朝日が丘小学校</t>
  </si>
  <si>
    <t>２－５８</t>
  </si>
  <si>
    <t>郡山市立宮城小学校</t>
  </si>
  <si>
    <t>963-0713</t>
  </si>
  <si>
    <t>郡山市中田町高倉字宮ノ脇218-1</t>
  </si>
  <si>
    <t>２－５９</t>
  </si>
  <si>
    <t>郡山市立海老根小学校</t>
  </si>
  <si>
    <t>963-0712</t>
  </si>
  <si>
    <t>郡山市中田町海老根字椚山150</t>
  </si>
  <si>
    <t>２－６０</t>
  </si>
  <si>
    <t>郡山市立御舘小学校</t>
  </si>
  <si>
    <t>963-0832</t>
  </si>
  <si>
    <t>郡山市中田町中津川字町田前278</t>
  </si>
  <si>
    <t>２－６２</t>
  </si>
  <si>
    <t>郡山ザベリオ学園小学校</t>
  </si>
  <si>
    <t>郡山市大槻町字古屋敷102</t>
  </si>
  <si>
    <t>３－１</t>
    <phoneticPr fontId="2"/>
  </si>
  <si>
    <t>白河市立白河第一小学校</t>
  </si>
  <si>
    <t>961-0922</t>
  </si>
  <si>
    <t>白河市菖蒲沢41-1</t>
  </si>
  <si>
    <t>３－２</t>
  </si>
  <si>
    <t>白河市立白河第二小学校</t>
  </si>
  <si>
    <t>961-0963</t>
  </si>
  <si>
    <t>白河市日影2-8</t>
  </si>
  <si>
    <t>３－３</t>
  </si>
  <si>
    <t>白河市立白河第三小学校</t>
  </si>
  <si>
    <t>961-0914</t>
  </si>
  <si>
    <t>白河市字寺小路64-2</t>
  </si>
  <si>
    <t>３－４</t>
  </si>
  <si>
    <t>白河市立白河第四小学校</t>
  </si>
  <si>
    <t>961-0011</t>
  </si>
  <si>
    <t>白河市久田野字豆柄山３</t>
  </si>
  <si>
    <t>３－５</t>
  </si>
  <si>
    <t>白河市立白河第五小学校</t>
  </si>
  <si>
    <t>961-0835</t>
  </si>
  <si>
    <t>白河市白坂字陣場317</t>
  </si>
  <si>
    <t>３－６</t>
  </si>
  <si>
    <t>白河市立小田川小学校</t>
  </si>
  <si>
    <t>961-0003</t>
  </si>
  <si>
    <t>白河市泉田字池の上239</t>
  </si>
  <si>
    <t>３－７</t>
  </si>
  <si>
    <t>白河市立五箇小学校</t>
  </si>
  <si>
    <t>961-0015</t>
  </si>
  <si>
    <t>白河市田島字田島165-2</t>
  </si>
  <si>
    <t>３－８</t>
  </si>
  <si>
    <t>白河市立関辺小学校</t>
  </si>
  <si>
    <t>961-0021</t>
  </si>
  <si>
    <t>白河市関辺字松並26</t>
  </si>
  <si>
    <t>３－９</t>
  </si>
  <si>
    <t>白河市立みさか小学校</t>
  </si>
  <si>
    <t>961-0836</t>
  </si>
  <si>
    <t>白河市字みさか2-120</t>
  </si>
  <si>
    <t>３－１０</t>
  </si>
  <si>
    <t>白河市立表郷小学校</t>
    <rPh sb="0" eb="3">
      <t>シラカワシ</t>
    </rPh>
    <phoneticPr fontId="2"/>
  </si>
  <si>
    <t>961-0416</t>
  </si>
  <si>
    <t>白河市表郷金山字瀬戸原108</t>
    <rPh sb="0" eb="3">
      <t>シラカワシ</t>
    </rPh>
    <rPh sb="3" eb="4">
      <t>オモテ</t>
    </rPh>
    <rPh sb="4" eb="5">
      <t>ゴウ</t>
    </rPh>
    <phoneticPr fontId="2"/>
  </si>
  <si>
    <t>３－１１</t>
  </si>
  <si>
    <t>白河市立小野田小学校</t>
    <rPh sb="0" eb="2">
      <t>シラカワ</t>
    </rPh>
    <rPh sb="2" eb="3">
      <t>シ</t>
    </rPh>
    <phoneticPr fontId="2"/>
  </si>
  <si>
    <t>961-0301</t>
  </si>
  <si>
    <t>白河市東下野出島字髪内195</t>
    <rPh sb="2" eb="3">
      <t>シ</t>
    </rPh>
    <rPh sb="3" eb="4">
      <t>ヒガシ</t>
    </rPh>
    <phoneticPr fontId="2"/>
  </si>
  <si>
    <t>３－１２</t>
  </si>
  <si>
    <t>白河市立釜子小学校</t>
    <rPh sb="0" eb="2">
      <t>シラカワ</t>
    </rPh>
    <rPh sb="2" eb="3">
      <t>シ</t>
    </rPh>
    <phoneticPr fontId="2"/>
  </si>
  <si>
    <t>961-0303</t>
  </si>
  <si>
    <t>白河市東釜子字西ノ内１</t>
    <rPh sb="2" eb="3">
      <t>シ</t>
    </rPh>
    <rPh sb="3" eb="4">
      <t>ヒガシ</t>
    </rPh>
    <phoneticPr fontId="2"/>
  </si>
  <si>
    <t>３－１３</t>
  </si>
  <si>
    <t>969-0307</t>
  </si>
  <si>
    <t>白河市大信中新城字愛宕山108-1</t>
    <rPh sb="0" eb="3">
      <t>シラカワシ</t>
    </rPh>
    <rPh sb="3" eb="5">
      <t>タイシン</t>
    </rPh>
    <rPh sb="5" eb="6">
      <t>ジュウ</t>
    </rPh>
    <phoneticPr fontId="2"/>
  </si>
  <si>
    <t>４－１</t>
    <phoneticPr fontId="2"/>
  </si>
  <si>
    <t>須賀川市立第一小学校</t>
    <phoneticPr fontId="2"/>
  </si>
  <si>
    <t>962-0023</t>
  </si>
  <si>
    <t>須賀川市大黒町100</t>
  </si>
  <si>
    <t>４－２</t>
  </si>
  <si>
    <t>須賀川市立第二小学校</t>
    <phoneticPr fontId="2"/>
  </si>
  <si>
    <t>962-0848</t>
  </si>
  <si>
    <t>須賀川市弘法坦151</t>
  </si>
  <si>
    <t>４－３</t>
  </si>
  <si>
    <t>須賀川市立第三小学校</t>
    <phoneticPr fontId="2"/>
  </si>
  <si>
    <t>962-0816</t>
  </si>
  <si>
    <t>須賀川市朝日田53</t>
  </si>
  <si>
    <t>４－４</t>
  </si>
  <si>
    <t>須賀川市立西袋第一小学校</t>
  </si>
  <si>
    <t>962-0015</t>
  </si>
  <si>
    <t>須賀川市日向町115</t>
  </si>
  <si>
    <t>４－５</t>
  </si>
  <si>
    <t>須賀川市立西袋第二小学校</t>
  </si>
  <si>
    <t>962-0057</t>
  </si>
  <si>
    <t>須賀川市袋田字小田切21</t>
  </si>
  <si>
    <t>４－６</t>
  </si>
  <si>
    <t>962-0043</t>
  </si>
  <si>
    <t>須賀川市岩渕字岡谷地１</t>
  </si>
  <si>
    <t>４－７</t>
  </si>
  <si>
    <t>須賀川市立小塩江小学校</t>
  </si>
  <si>
    <t>962-0711</t>
  </si>
  <si>
    <t>須賀川市塩田字作田１</t>
  </si>
  <si>
    <t>４－８</t>
  </si>
  <si>
    <t>須賀川市立阿武隈小学校</t>
  </si>
  <si>
    <t>962-0861</t>
  </si>
  <si>
    <t>須賀川市古舘70</t>
  </si>
  <si>
    <t>４－９</t>
  </si>
  <si>
    <t>須賀川市立仁井田小学校</t>
  </si>
  <si>
    <t>962-0402</t>
  </si>
  <si>
    <t>須賀川市仁井田字長者井戸111-1</t>
  </si>
  <si>
    <t>４－１０</t>
  </si>
  <si>
    <t>須賀川市立柏城小学校</t>
  </si>
  <si>
    <t>962-0403</t>
  </si>
  <si>
    <t>須賀川市滑川字東町127</t>
  </si>
  <si>
    <t>４－１１</t>
  </si>
  <si>
    <t>須賀川市立大東小学校</t>
  </si>
  <si>
    <t>962-0721</t>
  </si>
  <si>
    <t>須賀川市雨田字芳ヶ平72</t>
  </si>
  <si>
    <t>４－１３</t>
  </si>
  <si>
    <t>須賀川市立大森小学校</t>
  </si>
  <si>
    <t>962-0723</t>
  </si>
  <si>
    <t>須賀川市狸森字杉内90</t>
  </si>
  <si>
    <t>４－１４</t>
  </si>
  <si>
    <t>須賀川市立長沼小学校</t>
    <rPh sb="0" eb="3">
      <t>スカガワ</t>
    </rPh>
    <rPh sb="3" eb="4">
      <t>シ</t>
    </rPh>
    <phoneticPr fontId="2"/>
  </si>
  <si>
    <t>962-0203</t>
  </si>
  <si>
    <t>須賀川市長沼字殿田85</t>
    <rPh sb="0" eb="3">
      <t>スカガワ</t>
    </rPh>
    <rPh sb="3" eb="4">
      <t>シ</t>
    </rPh>
    <rPh sb="4" eb="6">
      <t>ナガヌマ</t>
    </rPh>
    <phoneticPr fontId="2"/>
  </si>
  <si>
    <t>４－１５</t>
  </si>
  <si>
    <t>須賀川市立長沼東小学校</t>
    <rPh sb="0" eb="3">
      <t>スカガワ</t>
    </rPh>
    <rPh sb="3" eb="4">
      <t>シ</t>
    </rPh>
    <phoneticPr fontId="2"/>
  </si>
  <si>
    <t>962-0124</t>
  </si>
  <si>
    <t>須賀川市桙衝字下沖５８</t>
    <rPh sb="0" eb="4">
      <t>スカガワシ</t>
    </rPh>
    <rPh sb="5" eb="6">
      <t>ショウ</t>
    </rPh>
    <rPh sb="6" eb="7">
      <t>ジ</t>
    </rPh>
    <rPh sb="7" eb="8">
      <t>シタ</t>
    </rPh>
    <rPh sb="8" eb="9">
      <t>オキ</t>
    </rPh>
    <phoneticPr fontId="2"/>
  </si>
  <si>
    <t>４－１６</t>
  </si>
  <si>
    <t>須賀川市立白方小学校</t>
    <rPh sb="0" eb="3">
      <t>スカガワ</t>
    </rPh>
    <rPh sb="3" eb="5">
      <t>シリツ</t>
    </rPh>
    <phoneticPr fontId="2"/>
  </si>
  <si>
    <t>962-0301</t>
  </si>
  <si>
    <t>須賀川市今泉字梅田181</t>
    <rPh sb="0" eb="3">
      <t>スカガワ</t>
    </rPh>
    <rPh sb="3" eb="4">
      <t>シ</t>
    </rPh>
    <phoneticPr fontId="2"/>
  </si>
  <si>
    <t>４－１７</t>
  </si>
  <si>
    <t>須賀川市立白江小学校</t>
    <rPh sb="0" eb="3">
      <t>スカガワ</t>
    </rPh>
    <rPh sb="3" eb="5">
      <t>シリツ</t>
    </rPh>
    <phoneticPr fontId="2"/>
  </si>
  <si>
    <t>962-0312</t>
  </si>
  <si>
    <t>須賀川市大久保字室貫26</t>
    <rPh sb="0" eb="3">
      <t>スカガワ</t>
    </rPh>
    <rPh sb="3" eb="4">
      <t>シ</t>
    </rPh>
    <phoneticPr fontId="2"/>
  </si>
  <si>
    <t>二本松市立二本松南小学校</t>
  </si>
  <si>
    <t>964-0911</t>
  </si>
  <si>
    <t>二本松市亀谷2-123</t>
  </si>
  <si>
    <t>５－２</t>
  </si>
  <si>
    <t>二本松市立二本松北小学校</t>
  </si>
  <si>
    <t>964-0904</t>
  </si>
  <si>
    <t>二本松市郭内1-1</t>
  </si>
  <si>
    <t>５－３</t>
  </si>
  <si>
    <t>二本松市立塩沢小学校</t>
  </si>
  <si>
    <t>964-0897</t>
  </si>
  <si>
    <t>二本松市塩沢町1-238-1</t>
  </si>
  <si>
    <t>５－４</t>
  </si>
  <si>
    <t>二本松市立岳下小学校</t>
  </si>
  <si>
    <t>964-0891</t>
  </si>
  <si>
    <t>二本松市大壇175-1</t>
  </si>
  <si>
    <t>５－５</t>
  </si>
  <si>
    <t>二本松市立安達太良小学校</t>
  </si>
  <si>
    <t>964-0074</t>
  </si>
  <si>
    <t>二本松市岳温泉1-177-1</t>
  </si>
  <si>
    <t>５－６</t>
  </si>
  <si>
    <t>二本松市立原瀬小学校</t>
  </si>
  <si>
    <t>５－７</t>
  </si>
  <si>
    <t>二本松市立杉田小学校</t>
  </si>
  <si>
    <t>964-0859</t>
  </si>
  <si>
    <t>二本松市中江195-1</t>
  </si>
  <si>
    <t>５－８</t>
  </si>
  <si>
    <t>二本松市立石井小学校</t>
  </si>
  <si>
    <t>964-0974</t>
  </si>
  <si>
    <t>二本松市小高内3</t>
  </si>
  <si>
    <t>５－９</t>
  </si>
  <si>
    <t>二本松市立大平小学校</t>
  </si>
  <si>
    <t>964-0958</t>
  </si>
  <si>
    <t>二本松市竹ノ内22</t>
  </si>
  <si>
    <t>５－１０</t>
  </si>
  <si>
    <t>二本松市立油井小学校</t>
    <rPh sb="0" eb="4">
      <t>ニホンマツシ</t>
    </rPh>
    <phoneticPr fontId="2"/>
  </si>
  <si>
    <t>969-1404</t>
  </si>
  <si>
    <t>二本松市油井字台５</t>
    <rPh sb="0" eb="4">
      <t>ニホンマツシ</t>
    </rPh>
    <phoneticPr fontId="2"/>
  </si>
  <si>
    <t>５－１１</t>
  </si>
  <si>
    <t>二本松市立渋川小学校</t>
    <rPh sb="0" eb="4">
      <t>ニホンマツシ</t>
    </rPh>
    <phoneticPr fontId="2"/>
  </si>
  <si>
    <t>969-1403</t>
  </si>
  <si>
    <t>二本松市渋川字神明森27</t>
    <rPh sb="0" eb="4">
      <t>ニホンマツシ</t>
    </rPh>
    <phoneticPr fontId="2"/>
  </si>
  <si>
    <t>５－１２</t>
  </si>
  <si>
    <t>二本松市立川崎小学校</t>
    <rPh sb="0" eb="3">
      <t>ニホンマツ</t>
    </rPh>
    <rPh sb="3" eb="4">
      <t>シ</t>
    </rPh>
    <phoneticPr fontId="2"/>
  </si>
  <si>
    <t>969-1512</t>
  </si>
  <si>
    <t>二本松市上川崎字上種田１</t>
    <rPh sb="0" eb="4">
      <t>ニホンマツシ</t>
    </rPh>
    <phoneticPr fontId="2"/>
  </si>
  <si>
    <t>５－１３</t>
  </si>
  <si>
    <t>二本松市立小浜小学校</t>
    <rPh sb="0" eb="4">
      <t>ニホンマツシ</t>
    </rPh>
    <phoneticPr fontId="2"/>
  </si>
  <si>
    <t>964-0313</t>
  </si>
  <si>
    <t>二本松市小浜字藤町100</t>
    <rPh sb="0" eb="4">
      <t>ニホンマツシ</t>
    </rPh>
    <phoneticPr fontId="2"/>
  </si>
  <si>
    <t>５－１４</t>
  </si>
  <si>
    <t>二本松市立新殿小学校</t>
    <rPh sb="0" eb="4">
      <t>ニホンマツシ</t>
    </rPh>
    <rPh sb="4" eb="5">
      <t>タテ</t>
    </rPh>
    <rPh sb="5" eb="6">
      <t>アラタ</t>
    </rPh>
    <phoneticPr fontId="2"/>
  </si>
  <si>
    <t>964-0304</t>
  </si>
  <si>
    <t>二本松市西新殿字永作10</t>
    <rPh sb="0" eb="4">
      <t>ニホンマツシ</t>
    </rPh>
    <phoneticPr fontId="2"/>
  </si>
  <si>
    <t>５－１５</t>
  </si>
  <si>
    <t>二本松市立旭小学校</t>
    <rPh sb="0" eb="4">
      <t>ニホンマツシ</t>
    </rPh>
    <rPh sb="5" eb="6">
      <t>アサヒ</t>
    </rPh>
    <phoneticPr fontId="2"/>
  </si>
  <si>
    <t>二本松市田沢字鳥上44</t>
    <rPh sb="0" eb="4">
      <t>ニホンマツシ</t>
    </rPh>
    <rPh sb="4" eb="6">
      <t>タザワ</t>
    </rPh>
    <rPh sb="6" eb="7">
      <t>アザ</t>
    </rPh>
    <rPh sb="7" eb="8">
      <t>トリ</t>
    </rPh>
    <rPh sb="8" eb="9">
      <t>ウエ</t>
    </rPh>
    <phoneticPr fontId="2"/>
  </si>
  <si>
    <t>５－１６</t>
  </si>
  <si>
    <t>二本松市立東和小学校</t>
    <rPh sb="0" eb="4">
      <t>ニホンマツシ</t>
    </rPh>
    <rPh sb="5" eb="7">
      <t>トウワ</t>
    </rPh>
    <phoneticPr fontId="2"/>
  </si>
  <si>
    <t>二本松市針道字大町西46</t>
    <rPh sb="0" eb="4">
      <t>ニホンマツシ</t>
    </rPh>
    <rPh sb="4" eb="6">
      <t>ハリミチ</t>
    </rPh>
    <rPh sb="6" eb="7">
      <t>アザ</t>
    </rPh>
    <rPh sb="7" eb="9">
      <t>オオマチ</t>
    </rPh>
    <rPh sb="9" eb="10">
      <t>ニシ</t>
    </rPh>
    <phoneticPr fontId="2"/>
  </si>
  <si>
    <t>６－１</t>
    <phoneticPr fontId="2"/>
  </si>
  <si>
    <t>963-4111</t>
  </si>
  <si>
    <t>田村市大越町上大越字元池70</t>
    <rPh sb="2" eb="3">
      <t>シ</t>
    </rPh>
    <phoneticPr fontId="2"/>
  </si>
  <si>
    <t>963-4614</t>
  </si>
  <si>
    <t>田村市立常葉小学校</t>
    <rPh sb="0" eb="2">
      <t>タムラ</t>
    </rPh>
    <rPh sb="2" eb="3">
      <t>シ</t>
    </rPh>
    <phoneticPr fontId="2"/>
  </si>
  <si>
    <t>963-4602</t>
  </si>
  <si>
    <t>田村市常葉町常葉字上野130</t>
    <rPh sb="2" eb="3">
      <t>シ</t>
    </rPh>
    <phoneticPr fontId="2"/>
  </si>
  <si>
    <t>963-4316</t>
  </si>
  <si>
    <t>田村市船引町芦沢字大越293</t>
    <rPh sb="2" eb="3">
      <t>シ</t>
    </rPh>
    <phoneticPr fontId="2"/>
  </si>
  <si>
    <t>田村市立船引南小学校</t>
    <rPh sb="0" eb="2">
      <t>タムラ</t>
    </rPh>
    <rPh sb="2" eb="3">
      <t>シ</t>
    </rPh>
    <rPh sb="4" eb="6">
      <t>フネヒキ</t>
    </rPh>
    <rPh sb="6" eb="7">
      <t>ミナミ</t>
    </rPh>
    <phoneticPr fontId="2"/>
  </si>
  <si>
    <t>963-4204</t>
  </si>
  <si>
    <t>田村市船引町堀越字丸森２</t>
    <rPh sb="2" eb="3">
      <t>シ</t>
    </rPh>
    <phoneticPr fontId="2"/>
  </si>
  <si>
    <t>田村市立船引小学校</t>
    <rPh sb="0" eb="2">
      <t>タムラ</t>
    </rPh>
    <rPh sb="2" eb="3">
      <t>シ</t>
    </rPh>
    <phoneticPr fontId="2"/>
  </si>
  <si>
    <t>963-4312</t>
  </si>
  <si>
    <t>田村市船引町船引字南元町１</t>
    <rPh sb="2" eb="3">
      <t>シ</t>
    </rPh>
    <phoneticPr fontId="2"/>
  </si>
  <si>
    <t>963-4433</t>
  </si>
  <si>
    <t>田村市船引町北鹿又字後和田30</t>
    <rPh sb="2" eb="3">
      <t>シ</t>
    </rPh>
    <phoneticPr fontId="2"/>
  </si>
  <si>
    <t>田村市立緑小学校</t>
    <rPh sb="0" eb="2">
      <t>タムラ</t>
    </rPh>
    <rPh sb="2" eb="3">
      <t>シ</t>
    </rPh>
    <rPh sb="3" eb="4">
      <t>リツ</t>
    </rPh>
    <rPh sb="4" eb="5">
      <t>ミドリ</t>
    </rPh>
    <phoneticPr fontId="2"/>
  </si>
  <si>
    <t>963-4541</t>
  </si>
  <si>
    <t>田村市船引町上移字根岸10</t>
    <rPh sb="2" eb="3">
      <t>シ</t>
    </rPh>
    <phoneticPr fontId="2"/>
  </si>
  <si>
    <t>田村市立瀬川小学校</t>
    <rPh sb="0" eb="2">
      <t>タムラ</t>
    </rPh>
    <rPh sb="2" eb="3">
      <t>シ</t>
    </rPh>
    <phoneticPr fontId="2"/>
  </si>
  <si>
    <t>963-4436</t>
  </si>
  <si>
    <t>田村市船引町新舘字軽井沢746</t>
    <rPh sb="2" eb="3">
      <t>シ</t>
    </rPh>
    <phoneticPr fontId="2"/>
  </si>
  <si>
    <t>田村市立要田小学校</t>
    <rPh sb="0" eb="2">
      <t>タムラ</t>
    </rPh>
    <rPh sb="2" eb="3">
      <t>シ</t>
    </rPh>
    <phoneticPr fontId="2"/>
  </si>
  <si>
    <t>963-4323</t>
  </si>
  <si>
    <t>田村市船引町要田字要田15</t>
    <rPh sb="2" eb="3">
      <t>シ</t>
    </rPh>
    <phoneticPr fontId="2"/>
  </si>
  <si>
    <t>田村市立滝根小学校</t>
    <rPh sb="0" eb="2">
      <t>タムラ</t>
    </rPh>
    <rPh sb="2" eb="4">
      <t>シリツ</t>
    </rPh>
    <rPh sb="4" eb="6">
      <t>タキネ</t>
    </rPh>
    <rPh sb="6" eb="9">
      <t>ショウガッコウ</t>
    </rPh>
    <phoneticPr fontId="2"/>
  </si>
  <si>
    <t>伊達市立伊達小学校</t>
    <rPh sb="2" eb="3">
      <t>イチ</t>
    </rPh>
    <rPh sb="3" eb="4">
      <t>タテ</t>
    </rPh>
    <rPh sb="4" eb="6">
      <t>ダテ</t>
    </rPh>
    <phoneticPr fontId="2"/>
  </si>
  <si>
    <t>960-0467</t>
  </si>
  <si>
    <t>伊達市町舘の内20</t>
    <rPh sb="2" eb="3">
      <t>シ</t>
    </rPh>
    <phoneticPr fontId="2"/>
  </si>
  <si>
    <t>７－２</t>
  </si>
  <si>
    <t>伊達市立伊達東小学校</t>
    <rPh sb="2" eb="3">
      <t>イチ</t>
    </rPh>
    <rPh sb="4" eb="6">
      <t>ダテ</t>
    </rPh>
    <phoneticPr fontId="2"/>
  </si>
  <si>
    <t>960-0501</t>
  </si>
  <si>
    <t>伊達市伏黒字土井ノ内42</t>
    <rPh sb="2" eb="3">
      <t>シ</t>
    </rPh>
    <phoneticPr fontId="2"/>
  </si>
  <si>
    <t>７－８</t>
  </si>
  <si>
    <t>伊達市立梁川小学校</t>
    <rPh sb="0" eb="2">
      <t>ダテ</t>
    </rPh>
    <rPh sb="2" eb="3">
      <t>イチ</t>
    </rPh>
    <phoneticPr fontId="2"/>
  </si>
  <si>
    <t>７－９</t>
  </si>
  <si>
    <t>伊達市立堰本小学校</t>
    <rPh sb="0" eb="2">
      <t>ダテ</t>
    </rPh>
    <rPh sb="2" eb="3">
      <t>イチ</t>
    </rPh>
    <phoneticPr fontId="2"/>
  </si>
  <si>
    <t>960-0767</t>
  </si>
  <si>
    <t>伊達市梁川町新田字南荒野33</t>
    <rPh sb="2" eb="3">
      <t>シ</t>
    </rPh>
    <phoneticPr fontId="2"/>
  </si>
  <si>
    <t>７－１０</t>
  </si>
  <si>
    <t>伊達市立粟野小学校</t>
    <rPh sb="0" eb="2">
      <t>ダテ</t>
    </rPh>
    <rPh sb="2" eb="3">
      <t>イチ</t>
    </rPh>
    <phoneticPr fontId="2"/>
  </si>
  <si>
    <t>960-0711</t>
  </si>
  <si>
    <t>伊達市梁川町粟野字沼頭28</t>
    <rPh sb="2" eb="3">
      <t>シ</t>
    </rPh>
    <phoneticPr fontId="2"/>
  </si>
  <si>
    <t>７－１１</t>
  </si>
  <si>
    <t>伊達市立大田小学校</t>
    <rPh sb="0" eb="3">
      <t>ダテシ</t>
    </rPh>
    <phoneticPr fontId="2"/>
  </si>
  <si>
    <t>960-0634</t>
  </si>
  <si>
    <t>伊達市保原町大泉字前原内111</t>
    <rPh sb="2" eb="3">
      <t>シ</t>
    </rPh>
    <phoneticPr fontId="2"/>
  </si>
  <si>
    <t>７－１２</t>
  </si>
  <si>
    <t>伊達市立保原小学校</t>
    <rPh sb="0" eb="3">
      <t>ダテシ</t>
    </rPh>
    <rPh sb="3" eb="4">
      <t>リツ</t>
    </rPh>
    <rPh sb="4" eb="6">
      <t>ホバラ</t>
    </rPh>
    <phoneticPr fontId="2"/>
  </si>
  <si>
    <t>伊達市保原町弥生町１５</t>
    <rPh sb="2" eb="3">
      <t>シ</t>
    </rPh>
    <rPh sb="6" eb="9">
      <t>ヤヨイマチ</t>
    </rPh>
    <phoneticPr fontId="2"/>
  </si>
  <si>
    <t>７－１３</t>
  </si>
  <si>
    <t>伊達市立上保原小学校</t>
    <rPh sb="0" eb="2">
      <t>ダテ</t>
    </rPh>
    <rPh sb="2" eb="3">
      <t>シ</t>
    </rPh>
    <phoneticPr fontId="2"/>
  </si>
  <si>
    <t>960-0684</t>
  </si>
  <si>
    <t>伊達市保原町上保原字無苦代内11</t>
    <rPh sb="2" eb="3">
      <t>シ</t>
    </rPh>
    <phoneticPr fontId="2"/>
  </si>
  <si>
    <t>７－１４</t>
  </si>
  <si>
    <t>伊達市立柱沢小学校</t>
    <rPh sb="0" eb="2">
      <t>ダテ</t>
    </rPh>
    <rPh sb="2" eb="3">
      <t>シ</t>
    </rPh>
    <phoneticPr fontId="2"/>
  </si>
  <si>
    <t>960-0681</t>
  </si>
  <si>
    <t>伊達市保原町所沢字東畑100</t>
    <rPh sb="2" eb="3">
      <t>シ</t>
    </rPh>
    <phoneticPr fontId="2"/>
  </si>
  <si>
    <t>７－１６</t>
  </si>
  <si>
    <t>伊達市立掛田小学校</t>
    <rPh sb="0" eb="2">
      <t>ダテ</t>
    </rPh>
    <rPh sb="2" eb="3">
      <t>シ</t>
    </rPh>
    <phoneticPr fontId="2"/>
  </si>
  <si>
    <t>960-0801</t>
  </si>
  <si>
    <t>伊達市霊山町掛田字高ノ上２</t>
    <rPh sb="2" eb="3">
      <t>シ</t>
    </rPh>
    <phoneticPr fontId="2"/>
  </si>
  <si>
    <t>７－１７</t>
  </si>
  <si>
    <t>伊達市立小国小学校</t>
    <rPh sb="0" eb="3">
      <t>ダテシ</t>
    </rPh>
    <phoneticPr fontId="2"/>
  </si>
  <si>
    <t>960-0808</t>
  </si>
  <si>
    <t>伊達市霊山町下小国字中島26-1</t>
    <rPh sb="2" eb="3">
      <t>シ</t>
    </rPh>
    <phoneticPr fontId="2"/>
  </si>
  <si>
    <t>伊達市立石田小学校</t>
    <rPh sb="0" eb="3">
      <t>ダテシ</t>
    </rPh>
    <phoneticPr fontId="2"/>
  </si>
  <si>
    <t>960-0807</t>
  </si>
  <si>
    <t>伊達市霊山町石田字的場６</t>
    <rPh sb="2" eb="3">
      <t>シ</t>
    </rPh>
    <phoneticPr fontId="2"/>
  </si>
  <si>
    <t>本宮市立本宮小学校</t>
    <rPh sb="2" eb="3">
      <t>シ</t>
    </rPh>
    <phoneticPr fontId="2"/>
  </si>
  <si>
    <t>969-1121</t>
  </si>
  <si>
    <t>本宮市本宮字舘ノ越48</t>
    <rPh sb="0" eb="2">
      <t>モトミヤ</t>
    </rPh>
    <rPh sb="2" eb="3">
      <t>シ</t>
    </rPh>
    <phoneticPr fontId="2"/>
  </si>
  <si>
    <t>本宮市立本宮まゆみ小学校</t>
    <rPh sb="2" eb="3">
      <t>シ</t>
    </rPh>
    <phoneticPr fontId="2"/>
  </si>
  <si>
    <t>969-1155</t>
  </si>
  <si>
    <t>本宮市本宮字舞台１</t>
    <rPh sb="0" eb="2">
      <t>モトミヤ</t>
    </rPh>
    <rPh sb="2" eb="3">
      <t>シ</t>
    </rPh>
    <phoneticPr fontId="2"/>
  </si>
  <si>
    <t>本宮市立五百川小学校</t>
    <rPh sb="2" eb="3">
      <t>シ</t>
    </rPh>
    <phoneticPr fontId="2"/>
  </si>
  <si>
    <t>969-1104</t>
  </si>
  <si>
    <t>本宮市荒井字西畑1-1</t>
    <rPh sb="0" eb="2">
      <t>モトミヤ</t>
    </rPh>
    <rPh sb="2" eb="3">
      <t>シ</t>
    </rPh>
    <phoneticPr fontId="2"/>
  </si>
  <si>
    <t>本宮市立岩根小学校</t>
    <rPh sb="2" eb="3">
      <t>シ</t>
    </rPh>
    <phoneticPr fontId="2"/>
  </si>
  <si>
    <t>969-1106</t>
  </si>
  <si>
    <t>本宮市立糠沢小学校</t>
    <rPh sb="0" eb="2">
      <t>モトミヤ</t>
    </rPh>
    <rPh sb="2" eb="3">
      <t>シ</t>
    </rPh>
    <phoneticPr fontId="2"/>
  </si>
  <si>
    <t>969-1204</t>
  </si>
  <si>
    <t>本宮市立和田小学校</t>
    <rPh sb="0" eb="2">
      <t>モトミヤ</t>
    </rPh>
    <rPh sb="2" eb="3">
      <t>シ</t>
    </rPh>
    <phoneticPr fontId="2"/>
  </si>
  <si>
    <t>969-1205</t>
  </si>
  <si>
    <t>969-1203</t>
  </si>
  <si>
    <t>桑折町立醸芳小学校</t>
  </si>
  <si>
    <t>969-1613</t>
  </si>
  <si>
    <t>伊達郡桑折町字桑島三2-8</t>
  </si>
  <si>
    <t>９－２</t>
  </si>
  <si>
    <t>桑折町立睦合小学校</t>
  </si>
  <si>
    <t>969-1652</t>
  </si>
  <si>
    <t>９－３</t>
  </si>
  <si>
    <t>桑折町立半田醸芳小学校</t>
  </si>
  <si>
    <t>969-1641</t>
  </si>
  <si>
    <t>９－４</t>
  </si>
  <si>
    <t>桑折町立伊達﨑小学校</t>
  </si>
  <si>
    <t>969-1662</t>
  </si>
  <si>
    <t>伊達郡桑折町下郡字細町１</t>
  </si>
  <si>
    <t>国見町立国見小学校</t>
    <rPh sb="4" eb="6">
      <t>クニミ</t>
    </rPh>
    <phoneticPr fontId="2"/>
  </si>
  <si>
    <t>969-1761</t>
  </si>
  <si>
    <t>伊達郡国見町藤田字町尻一２</t>
  </si>
  <si>
    <t>川俣町立川俣小学校</t>
  </si>
  <si>
    <t>960-1466</t>
  </si>
  <si>
    <t>伊達郡川俣町字宮前36</t>
  </si>
  <si>
    <t>大玉村立大山小学校</t>
  </si>
  <si>
    <t>969-1301</t>
  </si>
  <si>
    <t>安達郡大玉村大山字谷地１</t>
  </si>
  <si>
    <t>大玉村立玉井小学校</t>
  </si>
  <si>
    <t>969-1302</t>
  </si>
  <si>
    <t>安達郡大玉村玉井字細田28-3</t>
  </si>
  <si>
    <t>969-0404</t>
  </si>
  <si>
    <t>天栄村立広戸小学校</t>
  </si>
  <si>
    <t>962-0112</t>
  </si>
  <si>
    <t>岩瀬郡天栄村飯豊字新山28</t>
  </si>
  <si>
    <t>天栄村立大里小学校</t>
  </si>
  <si>
    <t>962-0504</t>
  </si>
  <si>
    <t>岩瀬郡天栄村大里字畑田25</t>
  </si>
  <si>
    <t>天栄村立牧本小学校</t>
  </si>
  <si>
    <t>962-0501</t>
  </si>
  <si>
    <t>岩瀬郡天栄村牧之内字文舎35</t>
  </si>
  <si>
    <t>天栄村立湯本小学校</t>
  </si>
  <si>
    <t>962-0622</t>
  </si>
  <si>
    <t>岩瀬郡天栄村田良尾字野仲36</t>
  </si>
  <si>
    <t>西郷村立熊倉小学校</t>
  </si>
  <si>
    <t>961-8091</t>
  </si>
  <si>
    <t>西白河郡西郷村熊倉字折口原33-1</t>
  </si>
  <si>
    <t>西郷村立小田倉小学校</t>
  </si>
  <si>
    <t>961-8061</t>
  </si>
  <si>
    <t>西白河郡西郷村小田倉字原中189</t>
  </si>
  <si>
    <t>西郷村立米小学校</t>
  </si>
  <si>
    <t>961-8031</t>
  </si>
  <si>
    <t>西白河郡西郷村米字向山59-1</t>
  </si>
  <si>
    <t>西郷村立羽太小学校</t>
  </si>
  <si>
    <t>961-8001</t>
  </si>
  <si>
    <t>西白河郡西郷村羽太字新宿52</t>
  </si>
  <si>
    <t>西郷村立川谷小学校</t>
  </si>
  <si>
    <t>961-8071</t>
  </si>
  <si>
    <t>西白河郡西郷村真船字蒲日向269</t>
  </si>
  <si>
    <t>泉崎村立泉崎第一小学校</t>
  </si>
  <si>
    <t>969-0101</t>
  </si>
  <si>
    <t>西白河郡泉崎村泉崎字高屋原71</t>
  </si>
  <si>
    <t>泉崎村立泉崎第二小学校</t>
  </si>
  <si>
    <t>969-0103</t>
  </si>
  <si>
    <t>西白河郡泉崎村北平山字新田東山48-2</t>
  </si>
  <si>
    <t>中島村立滑津小学校</t>
  </si>
  <si>
    <t>961-0102</t>
  </si>
  <si>
    <t>西白河郡中島村滑津字羽黒前２</t>
  </si>
  <si>
    <t>中島村立吉子川小学校</t>
  </si>
  <si>
    <t>961-0106</t>
  </si>
  <si>
    <t>西白河郡中島村二子塚字家来47</t>
  </si>
  <si>
    <t>矢吹町立中畑小学校</t>
  </si>
  <si>
    <t>969-0264</t>
  </si>
  <si>
    <t>西白河郡矢吹町中畑329</t>
  </si>
  <si>
    <t>矢吹町立三神小学校</t>
  </si>
  <si>
    <t>969-0251</t>
  </si>
  <si>
    <t>西白河郡矢吹町神田西130-2</t>
  </si>
  <si>
    <t>矢吹町立矢吹小学校</t>
  </si>
  <si>
    <t>969-0221</t>
  </si>
  <si>
    <t>西白河郡矢吹町中町100</t>
  </si>
  <si>
    <t>矢吹町立善郷小学校</t>
  </si>
  <si>
    <t>969-0271</t>
  </si>
  <si>
    <t>西白河郡矢吹町小松384-2</t>
  </si>
  <si>
    <t>石川町立石川小学校</t>
  </si>
  <si>
    <t>石川町立野木沢小学校</t>
  </si>
  <si>
    <t>963-7838</t>
  </si>
  <si>
    <t>石川郡石川町曲木字燈籠場５</t>
  </si>
  <si>
    <t>玉川村立玉川第一小学校</t>
  </si>
  <si>
    <t>963-6312</t>
  </si>
  <si>
    <t>石川郡玉川村小高字中村前50</t>
  </si>
  <si>
    <t>玉川村立須釜小学校</t>
  </si>
  <si>
    <t>963-6302</t>
  </si>
  <si>
    <t>石川郡玉川村南須釜字堂の内200</t>
  </si>
  <si>
    <t>平田村立蓬田小学校</t>
  </si>
  <si>
    <t>963-8202</t>
  </si>
  <si>
    <t>石川郡平田村上蓬田字上宿１</t>
  </si>
  <si>
    <t>平田村立小平小学校</t>
  </si>
  <si>
    <t>963-8112</t>
  </si>
  <si>
    <t>石川郡平田村北方字蛇石59</t>
  </si>
  <si>
    <t>浅川町立浅川小学校</t>
  </si>
  <si>
    <t>963-6204</t>
  </si>
  <si>
    <t>石川郡浅川町浅川字荒町108</t>
  </si>
  <si>
    <t>三春町立三春小学校</t>
  </si>
  <si>
    <t>963-7759</t>
  </si>
  <si>
    <t>田村郡三春町字大町157</t>
  </si>
  <si>
    <t>三春町立岩江小学校</t>
  </si>
  <si>
    <t>963-7732</t>
  </si>
  <si>
    <t>田村郡三春町上舞木字大谷ツ24</t>
  </si>
  <si>
    <t>963-7761</t>
  </si>
  <si>
    <t>田村郡三春町樋ノ口111</t>
  </si>
  <si>
    <t>三春町立中妻小学校</t>
  </si>
  <si>
    <t>963-7724</t>
  </si>
  <si>
    <t>田村郡三春町沼沢字神ノ上139</t>
  </si>
  <si>
    <t>三春町立中郷小学校</t>
  </si>
  <si>
    <t>963-7713</t>
  </si>
  <si>
    <t>田村郡三春町柴原字神久保235</t>
  </si>
  <si>
    <t>三春町立沢石小学校</t>
  </si>
  <si>
    <t>963-7782</t>
  </si>
  <si>
    <t>１－１</t>
    <phoneticPr fontId="2"/>
  </si>
  <si>
    <t>福島大学附属小学校</t>
    <phoneticPr fontId="2"/>
  </si>
  <si>
    <t>１－５３</t>
    <phoneticPr fontId="2"/>
  </si>
  <si>
    <t>２－１</t>
    <phoneticPr fontId="2"/>
  </si>
  <si>
    <t>963-8046</t>
    <phoneticPr fontId="2"/>
  </si>
  <si>
    <t xml:space="preserve">郡山市町東3丁目147番地
</t>
    <phoneticPr fontId="2"/>
  </si>
  <si>
    <t>郡山市富田町字天神林36</t>
    <phoneticPr fontId="2"/>
  </si>
  <si>
    <t>二本松市原セ才木380</t>
    <phoneticPr fontId="2"/>
  </si>
  <si>
    <t>６－２</t>
    <phoneticPr fontId="2"/>
  </si>
  <si>
    <t>６－５</t>
    <phoneticPr fontId="2"/>
  </si>
  <si>
    <t>６－６</t>
    <phoneticPr fontId="2"/>
  </si>
  <si>
    <t>６－７</t>
    <phoneticPr fontId="2"/>
  </si>
  <si>
    <t>６－８</t>
    <phoneticPr fontId="2"/>
  </si>
  <si>
    <t>２０－３</t>
    <phoneticPr fontId="2"/>
  </si>
  <si>
    <t>２１－１</t>
    <phoneticPr fontId="2"/>
  </si>
  <si>
    <t>２２－１</t>
    <phoneticPr fontId="2"/>
  </si>
  <si>
    <t>２３－１</t>
    <phoneticPr fontId="2"/>
  </si>
  <si>
    <t>２３－２</t>
    <phoneticPr fontId="2"/>
  </si>
  <si>
    <t>２３－３</t>
    <phoneticPr fontId="2"/>
  </si>
  <si>
    <t>２４－１</t>
    <phoneticPr fontId="2"/>
  </si>
  <si>
    <t>福島市松川町浅川字陣場21</t>
    <rPh sb="10" eb="11">
      <t>バ</t>
    </rPh>
    <phoneticPr fontId="2"/>
  </si>
  <si>
    <t>960-1101</t>
    <phoneticPr fontId="2"/>
  </si>
  <si>
    <t>郡山市日和田町字高倉字舘腰25-3</t>
    <rPh sb="12" eb="13">
      <t>コシ</t>
    </rPh>
    <phoneticPr fontId="2"/>
  </si>
  <si>
    <t>郡山市三穂田町川田字柿ノ木55</t>
    <rPh sb="12" eb="13">
      <t>キ</t>
    </rPh>
    <phoneticPr fontId="2"/>
  </si>
  <si>
    <t>963-1246</t>
    <phoneticPr fontId="2"/>
  </si>
  <si>
    <t>田村市立芦沢小学校</t>
    <rPh sb="0" eb="2">
      <t>タムラ</t>
    </rPh>
    <rPh sb="2" eb="3">
      <t>シ</t>
    </rPh>
    <rPh sb="4" eb="5">
      <t>アシ</t>
    </rPh>
    <phoneticPr fontId="2"/>
  </si>
  <si>
    <t>田村市立美山小学校</t>
    <rPh sb="0" eb="2">
      <t>タムラ</t>
    </rPh>
    <rPh sb="2" eb="3">
      <t>シ</t>
    </rPh>
    <phoneticPr fontId="2"/>
  </si>
  <si>
    <t>伊達郡桑折町大字成田字堰上46-3</t>
    <rPh sb="6" eb="8">
      <t>オオアザ</t>
    </rPh>
    <phoneticPr fontId="2"/>
  </si>
  <si>
    <t>伊達郡桑折町大字南半田字上田町５</t>
    <rPh sb="6" eb="8">
      <t>オオアザ</t>
    </rPh>
    <phoneticPr fontId="2"/>
  </si>
  <si>
    <t>963-0209</t>
    <phoneticPr fontId="2"/>
  </si>
  <si>
    <t>本宮市岩根字下年神12</t>
    <rPh sb="0" eb="2">
      <t>モトミヤ</t>
    </rPh>
    <rPh sb="2" eb="3">
      <t>シ</t>
    </rPh>
    <rPh sb="3" eb="4">
      <t>イワ</t>
    </rPh>
    <phoneticPr fontId="2"/>
  </si>
  <si>
    <t>担当教員氏名 ：</t>
    <rPh sb="0" eb="2">
      <t>タントウ</t>
    </rPh>
    <rPh sb="2" eb="4">
      <t>キョウイン</t>
    </rPh>
    <rPh sb="4" eb="6">
      <t>シメイ</t>
    </rPh>
    <phoneticPr fontId="2"/>
  </si>
  <si>
    <t xml:space="preserve"> ←学校番号欄は記入不要です。事務局側で記入いたします。</t>
    <rPh sb="2" eb="4">
      <t>ガッコウ</t>
    </rPh>
    <rPh sb="4" eb="6">
      <t>バンゴウ</t>
    </rPh>
    <rPh sb="6" eb="7">
      <t>ラン</t>
    </rPh>
    <rPh sb="8" eb="10">
      <t>キニュウ</t>
    </rPh>
    <rPh sb="10" eb="12">
      <t>フヨウ</t>
    </rPh>
    <rPh sb="15" eb="17">
      <t>ジム</t>
    </rPh>
    <rPh sb="17" eb="19">
      <t>キョクガワ</t>
    </rPh>
    <rPh sb="20" eb="22">
      <t>キニュウ</t>
    </rPh>
    <phoneticPr fontId="2"/>
  </si>
  <si>
    <r>
      <t>※ ２０を越える応募作品につきましては,この目録をコピーしてご使用されますようお願い致します。</t>
    </r>
    <r>
      <rPr>
        <b/>
        <sz val="11"/>
        <color indexed="9"/>
        <rFont val="ＭＳ Ｐゴシック"/>
        <family val="3"/>
        <charset val="128"/>
      </rPr>
      <t>きます。
　e-mail : katou-o82ac@thr.mlit.go.jp</t>
    </r>
    <rPh sb="5" eb="6">
      <t>コ</t>
    </rPh>
    <rPh sb="8" eb="10">
      <t>オウボ</t>
    </rPh>
    <rPh sb="10" eb="12">
      <t>サクヒン</t>
    </rPh>
    <rPh sb="22" eb="24">
      <t>モクロク</t>
    </rPh>
    <rPh sb="31" eb="33">
      <t>シヨウ</t>
    </rPh>
    <rPh sb="40" eb="41">
      <t>ネガ</t>
    </rPh>
    <rPh sb="42" eb="43">
      <t>イタ</t>
    </rPh>
    <phoneticPr fontId="2"/>
  </si>
  <si>
    <t>黄色はH25から修正した箇所</t>
    <rPh sb="0" eb="2">
      <t>キイロ</t>
    </rPh>
    <rPh sb="8" eb="10">
      <t>シュウセイ</t>
    </rPh>
    <rPh sb="12" eb="14">
      <t>カショ</t>
    </rPh>
    <phoneticPr fontId="2"/>
  </si>
  <si>
    <t>№</t>
    <phoneticPr fontId="2"/>
  </si>
  <si>
    <t>1</t>
    <phoneticPr fontId="2"/>
  </si>
  <si>
    <t>福島市内小学校数</t>
    <rPh sb="0" eb="3">
      <t>フクシマシ</t>
    </rPh>
    <rPh sb="3" eb="4">
      <t>ナイ</t>
    </rPh>
    <rPh sb="4" eb="7">
      <t>ショウガッコウ</t>
    </rPh>
    <rPh sb="7" eb="8">
      <t>スウ</t>
    </rPh>
    <phoneticPr fontId="2"/>
  </si>
  <si>
    <t>校</t>
    <rPh sb="0" eb="1">
      <t>コウ</t>
    </rPh>
    <phoneticPr fontId="2"/>
  </si>
  <si>
    <t>郡山市内小学校</t>
    <rPh sb="0" eb="2">
      <t>コオリヤマ</t>
    </rPh>
    <rPh sb="2" eb="4">
      <t>シナイ</t>
    </rPh>
    <rPh sb="4" eb="7">
      <t>ショウガッコウ</t>
    </rPh>
    <phoneticPr fontId="2"/>
  </si>
  <si>
    <t>白河市内小学校</t>
    <rPh sb="0" eb="2">
      <t>シラカワ</t>
    </rPh>
    <rPh sb="2" eb="4">
      <t>シナイ</t>
    </rPh>
    <rPh sb="4" eb="7">
      <t>ショウガッコウ</t>
    </rPh>
    <phoneticPr fontId="2"/>
  </si>
  <si>
    <t>須賀川市内小学校</t>
    <rPh sb="0" eb="3">
      <t>スカガワ</t>
    </rPh>
    <rPh sb="3" eb="5">
      <t>シナイ</t>
    </rPh>
    <rPh sb="5" eb="8">
      <t>ショウガッコウ</t>
    </rPh>
    <phoneticPr fontId="2"/>
  </si>
  <si>
    <t>二本松市内小学校</t>
    <rPh sb="0" eb="3">
      <t>ニホンマツ</t>
    </rPh>
    <rPh sb="3" eb="5">
      <t>シナイ</t>
    </rPh>
    <rPh sb="5" eb="8">
      <t>ショウガッコウ</t>
    </rPh>
    <phoneticPr fontId="2"/>
  </si>
  <si>
    <t>田村市内小学校</t>
    <rPh sb="0" eb="2">
      <t>タムラ</t>
    </rPh>
    <rPh sb="2" eb="4">
      <t>シナイ</t>
    </rPh>
    <rPh sb="4" eb="7">
      <t>ショウガッコウ</t>
    </rPh>
    <phoneticPr fontId="2"/>
  </si>
  <si>
    <t>伊達市内小学校</t>
    <rPh sb="0" eb="4">
      <t>ダテシナイ</t>
    </rPh>
    <rPh sb="4" eb="7">
      <t>ショウガッコウ</t>
    </rPh>
    <phoneticPr fontId="2"/>
  </si>
  <si>
    <t>本宮市内小学校</t>
    <rPh sb="0" eb="2">
      <t>モトミヤ</t>
    </rPh>
    <rPh sb="2" eb="4">
      <t>シナイ</t>
    </rPh>
    <rPh sb="4" eb="7">
      <t>ショウガッコウ</t>
    </rPh>
    <phoneticPr fontId="2"/>
  </si>
  <si>
    <t>桑折町内小学校</t>
    <rPh sb="0" eb="3">
      <t>コオリマチ</t>
    </rPh>
    <rPh sb="3" eb="4">
      <t>ナイ</t>
    </rPh>
    <rPh sb="4" eb="7">
      <t>ショウガッコウ</t>
    </rPh>
    <phoneticPr fontId="2"/>
  </si>
  <si>
    <t>国見町内小学校</t>
    <rPh sb="0" eb="2">
      <t>クニミ</t>
    </rPh>
    <rPh sb="2" eb="3">
      <t>マチ</t>
    </rPh>
    <rPh sb="3" eb="4">
      <t>ナイ</t>
    </rPh>
    <rPh sb="4" eb="7">
      <t>ショウガッコウ</t>
    </rPh>
    <phoneticPr fontId="2"/>
  </si>
  <si>
    <t>川俣町内小学校</t>
    <rPh sb="0" eb="2">
      <t>カワマタ</t>
    </rPh>
    <rPh sb="2" eb="3">
      <t>マチ</t>
    </rPh>
    <rPh sb="3" eb="4">
      <t>ナイ</t>
    </rPh>
    <rPh sb="4" eb="7">
      <t>ショウガッコウ</t>
    </rPh>
    <phoneticPr fontId="2"/>
  </si>
  <si>
    <t>大玉村内小学校</t>
    <rPh sb="0" eb="2">
      <t>オオタマ</t>
    </rPh>
    <rPh sb="2" eb="3">
      <t>ムラ</t>
    </rPh>
    <rPh sb="3" eb="4">
      <t>ナイ</t>
    </rPh>
    <rPh sb="4" eb="7">
      <t>ショウガッコウ</t>
    </rPh>
    <phoneticPr fontId="2"/>
  </si>
  <si>
    <t>鏡石町内小学校</t>
    <rPh sb="0" eb="1">
      <t>カガミ</t>
    </rPh>
    <rPh sb="1" eb="2">
      <t>イシ</t>
    </rPh>
    <rPh sb="2" eb="3">
      <t>マチ</t>
    </rPh>
    <rPh sb="3" eb="4">
      <t>ナイ</t>
    </rPh>
    <rPh sb="4" eb="7">
      <t>ショウガッコウ</t>
    </rPh>
    <phoneticPr fontId="2"/>
  </si>
  <si>
    <t>天栄村内小学校</t>
    <rPh sb="0" eb="2">
      <t>テンエイ</t>
    </rPh>
    <rPh sb="2" eb="3">
      <t>ムラ</t>
    </rPh>
    <rPh sb="3" eb="4">
      <t>ナイ</t>
    </rPh>
    <rPh sb="4" eb="7">
      <t>ショウガッコウ</t>
    </rPh>
    <phoneticPr fontId="2"/>
  </si>
  <si>
    <t>西郷村内小学校</t>
    <rPh sb="0" eb="3">
      <t>ニシゴウムラ</t>
    </rPh>
    <rPh sb="3" eb="4">
      <t>ナイ</t>
    </rPh>
    <rPh sb="4" eb="7">
      <t>ショウガッコウ</t>
    </rPh>
    <phoneticPr fontId="2"/>
  </si>
  <si>
    <t>泉崎村内小学校</t>
    <rPh sb="0" eb="1">
      <t>イズミ</t>
    </rPh>
    <rPh sb="1" eb="2">
      <t>ザキ</t>
    </rPh>
    <rPh sb="2" eb="3">
      <t>ムラ</t>
    </rPh>
    <rPh sb="3" eb="4">
      <t>ナイ</t>
    </rPh>
    <rPh sb="4" eb="7">
      <t>ショウガッコウ</t>
    </rPh>
    <phoneticPr fontId="2"/>
  </si>
  <si>
    <t>中島村内小学校</t>
    <rPh sb="0" eb="3">
      <t>ナカジマムラ</t>
    </rPh>
    <rPh sb="3" eb="4">
      <t>ナイ</t>
    </rPh>
    <rPh sb="4" eb="7">
      <t>ショウガッコウ</t>
    </rPh>
    <phoneticPr fontId="2"/>
  </si>
  <si>
    <t>矢吹町内小学校</t>
    <rPh sb="0" eb="3">
      <t>ヤブキマチ</t>
    </rPh>
    <rPh sb="3" eb="4">
      <t>ナイ</t>
    </rPh>
    <rPh sb="4" eb="7">
      <t>ショウガッコウ</t>
    </rPh>
    <phoneticPr fontId="2"/>
  </si>
  <si>
    <t>石川町内小学校</t>
    <rPh sb="0" eb="1">
      <t>イシ</t>
    </rPh>
    <rPh sb="1" eb="2">
      <t>カワ</t>
    </rPh>
    <rPh sb="2" eb="3">
      <t>マチ</t>
    </rPh>
    <rPh sb="3" eb="4">
      <t>ナイ</t>
    </rPh>
    <rPh sb="4" eb="7">
      <t>ショウガッコウ</t>
    </rPh>
    <phoneticPr fontId="2"/>
  </si>
  <si>
    <t>玉川村内小学校</t>
    <rPh sb="0" eb="2">
      <t>タマカワ</t>
    </rPh>
    <rPh sb="2" eb="3">
      <t>ムラ</t>
    </rPh>
    <rPh sb="3" eb="4">
      <t>ナイ</t>
    </rPh>
    <rPh sb="4" eb="7">
      <t>ショウガッコウ</t>
    </rPh>
    <phoneticPr fontId="2"/>
  </si>
  <si>
    <t>平田村内小学校</t>
    <rPh sb="0" eb="3">
      <t>ヒラタムラ</t>
    </rPh>
    <rPh sb="3" eb="4">
      <t>ナイ</t>
    </rPh>
    <rPh sb="4" eb="7">
      <t>ショウガッコウ</t>
    </rPh>
    <phoneticPr fontId="2"/>
  </si>
  <si>
    <t>浅川町内小学校</t>
    <rPh sb="0" eb="2">
      <t>アサカワ</t>
    </rPh>
    <rPh sb="2" eb="3">
      <t>マチ</t>
    </rPh>
    <rPh sb="3" eb="4">
      <t>ナイ</t>
    </rPh>
    <rPh sb="4" eb="7">
      <t>ショウガッコウ</t>
    </rPh>
    <phoneticPr fontId="2"/>
  </si>
  <si>
    <t>三春町内小学校</t>
    <rPh sb="0" eb="2">
      <t>ミハル</t>
    </rPh>
    <rPh sb="2" eb="3">
      <t>マチ</t>
    </rPh>
    <rPh sb="3" eb="4">
      <t>ナイ</t>
    </rPh>
    <rPh sb="4" eb="7">
      <t>ショウガッコウ</t>
    </rPh>
    <phoneticPr fontId="2"/>
  </si>
  <si>
    <t>古殿町内小学校</t>
    <rPh sb="0" eb="2">
      <t>フルドノ</t>
    </rPh>
    <rPh sb="2" eb="3">
      <t>マチ</t>
    </rPh>
    <rPh sb="3" eb="4">
      <t>ナイ</t>
    </rPh>
    <rPh sb="4" eb="7">
      <t>ショウガッコウ</t>
    </rPh>
    <phoneticPr fontId="2"/>
  </si>
  <si>
    <t>棚倉町内小学校</t>
    <rPh sb="0" eb="3">
      <t>タナグラマチ</t>
    </rPh>
    <rPh sb="3" eb="4">
      <t>ナイ</t>
    </rPh>
    <rPh sb="4" eb="7">
      <t>ショウガッコウ</t>
    </rPh>
    <phoneticPr fontId="2"/>
  </si>
  <si>
    <t>鮫川村内小学校</t>
    <rPh sb="0" eb="2">
      <t>サメガワ</t>
    </rPh>
    <rPh sb="2" eb="3">
      <t>ムラ</t>
    </rPh>
    <rPh sb="3" eb="4">
      <t>ナイ</t>
    </rPh>
    <rPh sb="4" eb="7">
      <t>ショウガッコウ</t>
    </rPh>
    <phoneticPr fontId="2"/>
  </si>
  <si>
    <t>県立聴覚小学校（郡山市）</t>
    <rPh sb="0" eb="2">
      <t>ケンリツ</t>
    </rPh>
    <rPh sb="2" eb="4">
      <t>チョウカク</t>
    </rPh>
    <rPh sb="4" eb="7">
      <t>ショウガッコウ</t>
    </rPh>
    <rPh sb="8" eb="10">
      <t>コオリヤマ</t>
    </rPh>
    <rPh sb="10" eb="11">
      <t>シ</t>
    </rPh>
    <phoneticPr fontId="2"/>
  </si>
  <si>
    <t>合計</t>
    <rPh sb="0" eb="2">
      <t>ゴウケイ</t>
    </rPh>
    <phoneticPr fontId="2"/>
  </si>
  <si>
    <t>960-0531</t>
    <phoneticPr fontId="2"/>
  </si>
  <si>
    <t>郡山市御前南4-1</t>
    <rPh sb="0" eb="3">
      <t>コオリヤマシ</t>
    </rPh>
    <rPh sb="3" eb="5">
      <t>ゴゼン</t>
    </rPh>
    <rPh sb="5" eb="6">
      <t>ミナミ</t>
    </rPh>
    <phoneticPr fontId="2"/>
  </si>
  <si>
    <t>田村市立大越小学校</t>
    <rPh sb="0" eb="2">
      <t>タムラ</t>
    </rPh>
    <rPh sb="2" eb="3">
      <t>シ</t>
    </rPh>
    <phoneticPr fontId="2"/>
  </si>
  <si>
    <t>田村市立都路小学校</t>
    <rPh sb="0" eb="2">
      <t>タムラ</t>
    </rPh>
    <rPh sb="2" eb="3">
      <t>シ</t>
    </rPh>
    <rPh sb="4" eb="6">
      <t>ミヤコジ</t>
    </rPh>
    <rPh sb="6" eb="9">
      <t>ショウガッコウ</t>
    </rPh>
    <phoneticPr fontId="2"/>
  </si>
  <si>
    <t>田村市都路j町古道字北町24</t>
    <rPh sb="2" eb="3">
      <t>シ</t>
    </rPh>
    <rPh sb="3" eb="5">
      <t>ミヤコジ</t>
    </rPh>
    <rPh sb="6" eb="7">
      <t>マチ</t>
    </rPh>
    <rPh sb="7" eb="9">
      <t>フルミチ</t>
    </rPh>
    <rPh sb="9" eb="10">
      <t>アザ</t>
    </rPh>
    <rPh sb="10" eb="12">
      <t>キタマチ</t>
    </rPh>
    <phoneticPr fontId="2"/>
  </si>
  <si>
    <t>田村市滝根町神俣字弥五郎内２８</t>
    <rPh sb="0" eb="2">
      <t>タムラ</t>
    </rPh>
    <rPh sb="2" eb="3">
      <t>シ</t>
    </rPh>
    <rPh sb="3" eb="5">
      <t>タキネ</t>
    </rPh>
    <rPh sb="5" eb="6">
      <t>マチ</t>
    </rPh>
    <rPh sb="6" eb="8">
      <t>カンマタ</t>
    </rPh>
    <rPh sb="8" eb="9">
      <t>ジ</t>
    </rPh>
    <rPh sb="9" eb="12">
      <t>ヤゴロウ</t>
    </rPh>
    <rPh sb="12" eb="13">
      <t>ナイ</t>
    </rPh>
    <phoneticPr fontId="2"/>
  </si>
  <si>
    <t>伊達市梁川町字菖蒲沢21-1</t>
    <rPh sb="2" eb="3">
      <t>シ</t>
    </rPh>
    <rPh sb="6" eb="7">
      <t>アザ</t>
    </rPh>
    <rPh sb="7" eb="9">
      <t>ショウブ</t>
    </rPh>
    <rPh sb="9" eb="10">
      <t>ザワ</t>
    </rPh>
    <phoneticPr fontId="2"/>
  </si>
  <si>
    <t>本宮市糠沢字原23</t>
    <rPh sb="0" eb="2">
      <t>モトミヤ</t>
    </rPh>
    <rPh sb="2" eb="3">
      <t>シ</t>
    </rPh>
    <phoneticPr fontId="2"/>
  </si>
  <si>
    <t>本宮市和田字学校前１</t>
    <rPh sb="0" eb="2">
      <t>モトミヤ</t>
    </rPh>
    <rPh sb="2" eb="3">
      <t>シ</t>
    </rPh>
    <phoneticPr fontId="2"/>
  </si>
  <si>
    <t>本宮市立白岩小学校</t>
    <rPh sb="0" eb="2">
      <t>モトミヤ</t>
    </rPh>
    <rPh sb="2" eb="3">
      <t>シ</t>
    </rPh>
    <phoneticPr fontId="2"/>
  </si>
  <si>
    <t>本宮市白岩字馬場193-1</t>
    <rPh sb="0" eb="2">
      <t>モトミヤ</t>
    </rPh>
    <rPh sb="2" eb="3">
      <t>シ</t>
    </rPh>
    <phoneticPr fontId="2"/>
  </si>
  <si>
    <t>三春町立御木沢小学校</t>
    <phoneticPr fontId="2"/>
  </si>
  <si>
    <t>２３－４</t>
  </si>
  <si>
    <t>２３－５</t>
  </si>
  <si>
    <t>２３－６</t>
  </si>
  <si>
    <t>田村郡三春町富沢字石田６８</t>
    <rPh sb="9" eb="10">
      <t>イシ</t>
    </rPh>
    <rPh sb="10" eb="11">
      <t>ダ</t>
    </rPh>
    <phoneticPr fontId="2"/>
  </si>
  <si>
    <t>古殿町立古殿小学校</t>
    <rPh sb="0" eb="2">
      <t>フルドノ</t>
    </rPh>
    <rPh sb="2" eb="4">
      <t>チョウリツ</t>
    </rPh>
    <rPh sb="4" eb="6">
      <t>フルドノ</t>
    </rPh>
    <rPh sb="6" eb="9">
      <t>ショウガッコウ</t>
    </rPh>
    <phoneticPr fontId="2"/>
  </si>
  <si>
    <t>963－8306</t>
    <phoneticPr fontId="2"/>
  </si>
  <si>
    <t>古殿町大字田口字寺前208－1</t>
    <rPh sb="0" eb="2">
      <t>フルドノ</t>
    </rPh>
    <rPh sb="2" eb="3">
      <t>マチ</t>
    </rPh>
    <rPh sb="3" eb="5">
      <t>オオアザ</t>
    </rPh>
    <rPh sb="5" eb="7">
      <t>タグチ</t>
    </rPh>
    <rPh sb="7" eb="8">
      <t>アザ</t>
    </rPh>
    <rPh sb="8" eb="10">
      <t>テラマエ</t>
    </rPh>
    <phoneticPr fontId="2"/>
  </si>
  <si>
    <t>２５－１</t>
    <phoneticPr fontId="2"/>
  </si>
  <si>
    <t>棚倉町立棚倉小学校</t>
    <rPh sb="0" eb="2">
      <t>タナクラ</t>
    </rPh>
    <rPh sb="2" eb="4">
      <t>チョウリツ</t>
    </rPh>
    <rPh sb="4" eb="6">
      <t>タナクラ</t>
    </rPh>
    <rPh sb="6" eb="9">
      <t>ショウガッコウ</t>
    </rPh>
    <phoneticPr fontId="2"/>
  </si>
  <si>
    <t>963－6131</t>
    <phoneticPr fontId="2"/>
  </si>
  <si>
    <t>棚倉町大字棚倉字北町118－1</t>
    <rPh sb="0" eb="3">
      <t>タナグラマチ</t>
    </rPh>
    <rPh sb="3" eb="5">
      <t>オオアザ</t>
    </rPh>
    <rPh sb="5" eb="7">
      <t>タナグラ</t>
    </rPh>
    <rPh sb="7" eb="8">
      <t>アザ</t>
    </rPh>
    <rPh sb="8" eb="10">
      <t>キタマチ</t>
    </rPh>
    <phoneticPr fontId="2"/>
  </si>
  <si>
    <t>２５－２</t>
    <phoneticPr fontId="2"/>
  </si>
  <si>
    <t>963－6103</t>
    <phoneticPr fontId="2"/>
  </si>
  <si>
    <t>棚倉町大字逆川字山梨子山19</t>
    <rPh sb="0" eb="3">
      <t>タナグラマチ</t>
    </rPh>
    <rPh sb="3" eb="5">
      <t>オオアザ</t>
    </rPh>
    <rPh sb="5" eb="6">
      <t>ギャク</t>
    </rPh>
    <rPh sb="6" eb="7">
      <t>カワ</t>
    </rPh>
    <rPh sb="7" eb="8">
      <t>アザ</t>
    </rPh>
    <rPh sb="8" eb="10">
      <t>ヤマナシ</t>
    </rPh>
    <rPh sb="10" eb="11">
      <t>コ</t>
    </rPh>
    <rPh sb="11" eb="12">
      <t>ヤマ</t>
    </rPh>
    <phoneticPr fontId="2"/>
  </si>
  <si>
    <t>２５－３</t>
  </si>
  <si>
    <t>棚倉町立高野小学校</t>
    <rPh sb="0" eb="3">
      <t>タナグラマチ</t>
    </rPh>
    <rPh sb="3" eb="4">
      <t>リツ</t>
    </rPh>
    <rPh sb="4" eb="6">
      <t>タカノ</t>
    </rPh>
    <rPh sb="6" eb="9">
      <t>ショウガッコウ</t>
    </rPh>
    <phoneticPr fontId="2"/>
  </si>
  <si>
    <t>963－6142</t>
    <phoneticPr fontId="2"/>
  </si>
  <si>
    <t>棚倉町大字山際字仙石103</t>
    <rPh sb="0" eb="3">
      <t>タナグラマチ</t>
    </rPh>
    <rPh sb="3" eb="5">
      <t>オオアザ</t>
    </rPh>
    <rPh sb="5" eb="7">
      <t>ヤマギワ</t>
    </rPh>
    <rPh sb="7" eb="8">
      <t>アザ</t>
    </rPh>
    <rPh sb="8" eb="10">
      <t>センイシ</t>
    </rPh>
    <phoneticPr fontId="2"/>
  </si>
  <si>
    <t>２５－４</t>
  </si>
  <si>
    <t>棚倉町立近津小学校</t>
    <rPh sb="0" eb="3">
      <t>タナグラマチ</t>
    </rPh>
    <rPh sb="3" eb="4">
      <t>リツ</t>
    </rPh>
    <rPh sb="4" eb="5">
      <t>チカ</t>
    </rPh>
    <rPh sb="5" eb="6">
      <t>ツ</t>
    </rPh>
    <rPh sb="6" eb="9">
      <t>ショウガッコウ</t>
    </rPh>
    <phoneticPr fontId="2"/>
  </si>
  <si>
    <t>963－5683</t>
    <phoneticPr fontId="2"/>
  </si>
  <si>
    <t>棚倉町大字下山本字桃木田３４</t>
    <rPh sb="0" eb="2">
      <t>タナグラ</t>
    </rPh>
    <rPh sb="2" eb="3">
      <t>マチ</t>
    </rPh>
    <rPh sb="3" eb="5">
      <t>オオアザ</t>
    </rPh>
    <rPh sb="5" eb="7">
      <t>シモヤマ</t>
    </rPh>
    <rPh sb="7" eb="8">
      <t>ホン</t>
    </rPh>
    <rPh sb="8" eb="9">
      <t>アザ</t>
    </rPh>
    <rPh sb="9" eb="11">
      <t>モモキ</t>
    </rPh>
    <rPh sb="11" eb="12">
      <t>タ</t>
    </rPh>
    <phoneticPr fontId="2"/>
  </si>
  <si>
    <t>２６－１</t>
    <phoneticPr fontId="2"/>
  </si>
  <si>
    <t>鮫川村立鮫川小学校</t>
    <rPh sb="0" eb="2">
      <t>サメガワ</t>
    </rPh>
    <rPh sb="2" eb="3">
      <t>ムラ</t>
    </rPh>
    <rPh sb="3" eb="4">
      <t>リツ</t>
    </rPh>
    <rPh sb="4" eb="6">
      <t>サメガワ</t>
    </rPh>
    <rPh sb="6" eb="9">
      <t>ショウガッコウ</t>
    </rPh>
    <phoneticPr fontId="2"/>
  </si>
  <si>
    <t>963－8401</t>
    <phoneticPr fontId="2"/>
  </si>
  <si>
    <t>鮫川村立大字赤坂中野字道少田86</t>
    <rPh sb="0" eb="2">
      <t>サメガワ</t>
    </rPh>
    <rPh sb="2" eb="4">
      <t>ソンリツ</t>
    </rPh>
    <rPh sb="4" eb="6">
      <t>オオアザ</t>
    </rPh>
    <rPh sb="6" eb="8">
      <t>アカサカ</t>
    </rPh>
    <rPh sb="8" eb="10">
      <t>ナカノ</t>
    </rPh>
    <rPh sb="10" eb="11">
      <t>アザ</t>
    </rPh>
    <rPh sb="11" eb="12">
      <t>ミチ</t>
    </rPh>
    <rPh sb="12" eb="13">
      <t>スク</t>
    </rPh>
    <rPh sb="13" eb="14">
      <t>タ</t>
    </rPh>
    <phoneticPr fontId="2"/>
  </si>
  <si>
    <t>２７－１</t>
    <phoneticPr fontId="2"/>
  </si>
  <si>
    <t>福島県立聴覚支援学校（小学部）</t>
    <rPh sb="0" eb="2">
      <t>フクシマ</t>
    </rPh>
    <rPh sb="2" eb="4">
      <t>ケンリツ</t>
    </rPh>
    <rPh sb="4" eb="6">
      <t>チョウカク</t>
    </rPh>
    <rPh sb="6" eb="8">
      <t>シエン</t>
    </rPh>
    <rPh sb="8" eb="10">
      <t>ガッコウ</t>
    </rPh>
    <rPh sb="11" eb="13">
      <t>ショウガク</t>
    </rPh>
    <rPh sb="13" eb="14">
      <t>ブ</t>
    </rPh>
    <phoneticPr fontId="2"/>
  </si>
  <si>
    <t>963－0201</t>
    <phoneticPr fontId="2"/>
  </si>
  <si>
    <t>郡山市大槻町字西ノ宮西３２</t>
    <rPh sb="0" eb="3">
      <t>コオリヤマシ</t>
    </rPh>
    <rPh sb="3" eb="6">
      <t>オオツキマチ</t>
    </rPh>
    <rPh sb="6" eb="7">
      <t>アザ</t>
    </rPh>
    <rPh sb="7" eb="8">
      <t>ニシ</t>
    </rPh>
    <rPh sb="9" eb="10">
      <t>ミヤ</t>
    </rPh>
    <rPh sb="10" eb="11">
      <t>ニシ</t>
    </rPh>
    <phoneticPr fontId="2"/>
  </si>
  <si>
    <t>960-1231</t>
    <phoneticPr fontId="2"/>
  </si>
  <si>
    <t>５－１</t>
    <phoneticPr fontId="2"/>
  </si>
  <si>
    <t>964-0036</t>
    <phoneticPr fontId="2"/>
  </si>
  <si>
    <t>964-0431</t>
    <phoneticPr fontId="2"/>
  </si>
  <si>
    <t>964-0202</t>
    <phoneticPr fontId="2"/>
  </si>
  <si>
    <t>６－３</t>
    <phoneticPr fontId="2"/>
  </si>
  <si>
    <t>６－１１</t>
    <phoneticPr fontId="2"/>
  </si>
  <si>
    <t>963-3602</t>
    <phoneticPr fontId="2"/>
  </si>
  <si>
    <t>７－１９</t>
    <phoneticPr fontId="2"/>
  </si>
  <si>
    <t>７－２０</t>
    <phoneticPr fontId="2"/>
  </si>
  <si>
    <t>伊達市立月舘学園小学校</t>
    <rPh sb="0" eb="3">
      <t>ダテシ</t>
    </rPh>
    <rPh sb="6" eb="8">
      <t>ガクエン</t>
    </rPh>
    <phoneticPr fontId="2"/>
  </si>
  <si>
    <t>960-0902</t>
    <phoneticPr fontId="2"/>
  </si>
  <si>
    <t>伊達市月舘町月舘字久保田１</t>
    <rPh sb="2" eb="3">
      <t>シ</t>
    </rPh>
    <rPh sb="6" eb="8">
      <t>ツキダテ</t>
    </rPh>
    <rPh sb="8" eb="9">
      <t>アザ</t>
    </rPh>
    <rPh sb="9" eb="12">
      <t>クボタ</t>
    </rPh>
    <phoneticPr fontId="2"/>
  </si>
  <si>
    <t>８－１</t>
    <phoneticPr fontId="2"/>
  </si>
  <si>
    <t>８－２</t>
    <phoneticPr fontId="2"/>
  </si>
  <si>
    <t>８－３</t>
    <phoneticPr fontId="2"/>
  </si>
  <si>
    <t>８－４</t>
    <phoneticPr fontId="2"/>
  </si>
  <si>
    <t>８－５</t>
    <phoneticPr fontId="2"/>
  </si>
  <si>
    <t>８－６</t>
    <phoneticPr fontId="2"/>
  </si>
  <si>
    <t>８－７</t>
    <phoneticPr fontId="2"/>
  </si>
  <si>
    <t>９－１</t>
    <phoneticPr fontId="2"/>
  </si>
  <si>
    <t>１０－１</t>
    <phoneticPr fontId="2"/>
  </si>
  <si>
    <t>１１－２</t>
    <phoneticPr fontId="2"/>
  </si>
  <si>
    <t>１２－２</t>
    <phoneticPr fontId="2"/>
  </si>
  <si>
    <t>鏡石町立第一小学校</t>
    <phoneticPr fontId="2"/>
  </si>
  <si>
    <t>岩瀬郡鏡石町中央１</t>
    <phoneticPr fontId="2"/>
  </si>
  <si>
    <t>１３－２</t>
    <phoneticPr fontId="2"/>
  </si>
  <si>
    <t>鏡石町立第二小学校</t>
    <phoneticPr fontId="2"/>
  </si>
  <si>
    <t>岩瀬郡鏡石町豊郷中238</t>
    <phoneticPr fontId="2"/>
  </si>
  <si>
    <t>１４－１</t>
    <phoneticPr fontId="2"/>
  </si>
  <si>
    <t>１４－２</t>
    <phoneticPr fontId="2"/>
  </si>
  <si>
    <t>１４－３</t>
    <phoneticPr fontId="2"/>
  </si>
  <si>
    <t>１４－４</t>
    <phoneticPr fontId="2"/>
  </si>
  <si>
    <t>１５－１</t>
    <phoneticPr fontId="2"/>
  </si>
  <si>
    <t>１５－２</t>
    <phoneticPr fontId="2"/>
  </si>
  <si>
    <t>１５－３</t>
    <phoneticPr fontId="2"/>
  </si>
  <si>
    <t>１５－４</t>
    <phoneticPr fontId="2"/>
  </si>
  <si>
    <t>１５－５</t>
    <phoneticPr fontId="2"/>
  </si>
  <si>
    <t>１６－１</t>
    <phoneticPr fontId="2"/>
  </si>
  <si>
    <t>１６－２</t>
    <phoneticPr fontId="2"/>
  </si>
  <si>
    <t>１７－１</t>
    <phoneticPr fontId="2"/>
  </si>
  <si>
    <t>１７－２</t>
    <phoneticPr fontId="2"/>
  </si>
  <si>
    <t>１８－１</t>
    <phoneticPr fontId="2"/>
  </si>
  <si>
    <t>１８－２</t>
    <phoneticPr fontId="2"/>
  </si>
  <si>
    <t>１８－３</t>
    <phoneticPr fontId="2"/>
  </si>
  <si>
    <t>１８－４</t>
    <phoneticPr fontId="2"/>
  </si>
  <si>
    <t>１９－１</t>
    <phoneticPr fontId="2"/>
  </si>
  <si>
    <t xml:space="preserve">963-7808 </t>
    <phoneticPr fontId="2"/>
  </si>
  <si>
    <t>石川郡石川町大字双里川向2-1</t>
    <phoneticPr fontId="2"/>
  </si>
  <si>
    <t>１９－３</t>
    <phoneticPr fontId="2"/>
  </si>
  <si>
    <t>２０－１</t>
    <phoneticPr fontId="2"/>
  </si>
  <si>
    <t>２１－３</t>
    <phoneticPr fontId="2"/>
  </si>
  <si>
    <t>棚倉町立社川小学校</t>
    <rPh sb="0" eb="2">
      <t>タナクラ</t>
    </rPh>
    <rPh sb="2" eb="4">
      <t>チョウリツ</t>
    </rPh>
    <rPh sb="4" eb="5">
      <t>ヤシロ</t>
    </rPh>
    <rPh sb="5" eb="6">
      <t>ガワ</t>
    </rPh>
    <rPh sb="6" eb="9">
      <t>ショウガッコウ</t>
    </rPh>
    <phoneticPr fontId="2"/>
  </si>
  <si>
    <t>26市町村</t>
    <rPh sb="2" eb="5">
      <t>シチョウソン</t>
    </rPh>
    <phoneticPr fontId="2"/>
  </si>
  <si>
    <t>e-mail アドレス</t>
    <phoneticPr fontId="2"/>
  </si>
  <si>
    <t>令和４年度「阿武隈川上流児童図画コンクール」応募目録</t>
    <rPh sb="0" eb="2">
      <t>レイワ</t>
    </rPh>
    <rPh sb="3" eb="5">
      <t>ネンド</t>
    </rPh>
    <rPh sb="6" eb="10">
      <t>アブクマガワ</t>
    </rPh>
    <rPh sb="10" eb="12">
      <t>ジョウリュウ</t>
    </rPh>
    <rPh sb="12" eb="14">
      <t>ジドウ</t>
    </rPh>
    <rPh sb="14" eb="16">
      <t>ズガ</t>
    </rPh>
    <rPh sb="22" eb="24">
      <t>オウボ</t>
    </rPh>
    <rPh sb="24" eb="26">
      <t>モクロク</t>
    </rPh>
    <phoneticPr fontId="2"/>
  </si>
  <si>
    <t>Ｒ４応募票  ↑作品向</t>
    <rPh sb="2" eb="5">
      <t>オウボヒョウ</t>
    </rPh>
    <phoneticPr fontId="2"/>
  </si>
  <si>
    <t>2022.6.8　閉校分削除済み</t>
    <rPh sb="9" eb="11">
      <t>ヘイコウ</t>
    </rPh>
    <rPh sb="11" eb="12">
      <t>ブン</t>
    </rPh>
    <rPh sb="12" eb="14">
      <t>サクジョ</t>
    </rPh>
    <rPh sb="14" eb="15">
      <t>ス</t>
    </rPh>
    <phoneticPr fontId="2"/>
  </si>
  <si>
    <t>白河市立大信小学校</t>
    <rPh sb="0" eb="2">
      <t>シラカワ</t>
    </rPh>
    <rPh sb="2" eb="4">
      <t>シリツ</t>
    </rPh>
    <rPh sb="4" eb="5">
      <t>オオ</t>
    </rPh>
    <rPh sb="5" eb="6">
      <t>シン</t>
    </rPh>
    <rPh sb="6" eb="9">
      <t>ショウガッコウ</t>
    </rPh>
    <phoneticPr fontId="2"/>
  </si>
  <si>
    <t>須賀川市立義務教育学校 稲田学園</t>
    <phoneticPr fontId="2"/>
  </si>
  <si>
    <t>６－９</t>
    <phoneticPr fontId="2"/>
  </si>
  <si>
    <t>６－１０</t>
    <phoneticPr fontId="2"/>
  </si>
  <si>
    <t>６－１２</t>
    <phoneticPr fontId="2"/>
  </si>
  <si>
    <t>７－１</t>
    <phoneticPr fontId="2"/>
  </si>
  <si>
    <t>960-0733</t>
    <phoneticPr fontId="2"/>
  </si>
  <si>
    <t>１２－１</t>
    <phoneticPr fontId="2"/>
  </si>
  <si>
    <t>１３－１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</si>
</sst>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0" fillId="0" borderId="0" xfId="0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 applyFill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20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/>
    </xf>
    <xf numFmtId="0" fontId="13" fillId="0" borderId="22" xfId="0" applyFont="1" applyBorder="1"/>
    <xf numFmtId="0" fontId="15" fillId="0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0" fillId="0" borderId="0" xfId="0" applyFill="1"/>
    <xf numFmtId="0" fontId="16" fillId="0" borderId="15" xfId="0" applyFont="1" applyFill="1" applyBorder="1" applyAlignment="1">
      <alignment horizontal="distributed" vertical="center" wrapText="1" justifyLastLine="1"/>
    </xf>
    <xf numFmtId="49" fontId="15" fillId="0" borderId="15" xfId="0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5" xfId="0" quotePrefix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15" xfId="0" applyFill="1" applyBorder="1"/>
    <xf numFmtId="0" fontId="15" fillId="0" borderId="20" xfId="0" applyFont="1" applyFill="1" applyBorder="1" applyAlignment="1">
      <alignment vertical="top"/>
    </xf>
    <xf numFmtId="0" fontId="0" fillId="0" borderId="20" xfId="0" applyFill="1" applyBorder="1"/>
    <xf numFmtId="0" fontId="0" fillId="0" borderId="28" xfId="0" applyFill="1" applyBorder="1"/>
    <xf numFmtId="0" fontId="13" fillId="0" borderId="29" xfId="0" applyFont="1" applyFill="1" applyBorder="1" applyAlignment="1">
      <alignment vertical="top"/>
    </xf>
    <xf numFmtId="0" fontId="17" fillId="0" borderId="29" xfId="0" applyFont="1" applyFill="1" applyBorder="1"/>
    <xf numFmtId="0" fontId="0" fillId="0" borderId="30" xfId="0" applyFill="1" applyBorder="1"/>
    <xf numFmtId="0" fontId="13" fillId="0" borderId="0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/>
    </xf>
    <xf numFmtId="0" fontId="13" fillId="0" borderId="0" xfId="0" applyFont="1" applyBorder="1"/>
    <xf numFmtId="0" fontId="15" fillId="0" borderId="0" xfId="0" applyFont="1"/>
    <xf numFmtId="0" fontId="18" fillId="0" borderId="15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9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/>
    <xf numFmtId="49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ill="1" applyBorder="1"/>
    <xf numFmtId="49" fontId="7" fillId="0" borderId="0" xfId="0" applyNumberFormat="1" applyFont="1" applyFill="1"/>
    <xf numFmtId="0" fontId="7" fillId="0" borderId="0" xfId="0" applyFont="1" applyFill="1"/>
    <xf numFmtId="0" fontId="1" fillId="0" borderId="0" xfId="0" applyFont="1" applyFill="1"/>
    <xf numFmtId="0" fontId="8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 wrapText="1" shrinkToFit="1"/>
    </xf>
    <xf numFmtId="0" fontId="6" fillId="0" borderId="16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1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25"/>
  <sheetViews>
    <sheetView tabSelected="1" view="pageBreakPreview" zoomScaleNormal="100" zoomScaleSheetLayoutView="100" workbookViewId="0">
      <selection activeCell="J14" sqref="J14"/>
    </sheetView>
  </sheetViews>
  <sheetFormatPr defaultRowHeight="13.2"/>
  <cols>
    <col min="1" max="1" width="1.44140625" customWidth="1"/>
    <col min="2" max="2" width="11.33203125" customWidth="1"/>
    <col min="3" max="3" width="14.109375" customWidth="1"/>
    <col min="4" max="4" width="25.88671875" customWidth="1"/>
    <col min="5" max="5" width="26" customWidth="1"/>
    <col min="6" max="6" width="13.109375" customWidth="1"/>
  </cols>
  <sheetData>
    <row r="1" spans="2:6" ht="18.75" customHeight="1">
      <c r="F1" s="30" t="s">
        <v>31</v>
      </c>
    </row>
    <row r="2" spans="2:6" ht="19.2">
      <c r="B2" s="1" t="s">
        <v>944</v>
      </c>
    </row>
    <row r="3" spans="2:6" ht="9" customHeight="1" thickBot="1">
      <c r="B3" s="1"/>
    </row>
    <row r="4" spans="2:6" ht="31.5" customHeight="1" thickBot="1">
      <c r="B4" s="15" t="s">
        <v>12</v>
      </c>
      <c r="C4" s="17"/>
      <c r="D4" s="84" t="s">
        <v>813</v>
      </c>
      <c r="E4" s="85"/>
      <c r="F4" s="85"/>
    </row>
    <row r="5" spans="2:6" ht="26.1" customHeight="1">
      <c r="B5" s="15" t="s">
        <v>13</v>
      </c>
      <c r="C5" s="89"/>
      <c r="D5" s="90"/>
      <c r="E5" s="82" t="s">
        <v>14</v>
      </c>
      <c r="F5" s="83"/>
    </row>
    <row r="6" spans="2:6" ht="26.1" customHeight="1" thickBot="1">
      <c r="B6" s="15" t="s">
        <v>15</v>
      </c>
      <c r="C6" s="18" t="s">
        <v>16</v>
      </c>
      <c r="D6" s="91"/>
      <c r="E6" s="92"/>
      <c r="F6" s="19"/>
    </row>
    <row r="7" spans="2:6" ht="26.1" customHeight="1" thickTop="1" thickBot="1">
      <c r="B7" s="15" t="s">
        <v>17</v>
      </c>
      <c r="C7" s="93"/>
      <c r="D7" s="94"/>
      <c r="E7" s="76" t="s">
        <v>943</v>
      </c>
      <c r="F7" s="77"/>
    </row>
    <row r="8" spans="2:6" ht="26.1" customHeight="1" thickTop="1" thickBot="1">
      <c r="B8" s="15" t="s">
        <v>18</v>
      </c>
      <c r="C8" s="74"/>
      <c r="D8" s="75"/>
      <c r="E8" s="78"/>
      <c r="F8" s="79"/>
    </row>
    <row r="9" spans="2:6" ht="26.1" customHeight="1" thickTop="1">
      <c r="B9" s="19"/>
      <c r="C9" s="15" t="s">
        <v>812</v>
      </c>
      <c r="D9" s="73"/>
      <c r="E9" s="72" t="s">
        <v>14</v>
      </c>
      <c r="F9" s="20"/>
    </row>
    <row r="10" spans="2:6" ht="12.75" customHeight="1">
      <c r="B10" s="19"/>
      <c r="C10" s="15"/>
      <c r="D10" s="20"/>
      <c r="E10" s="27"/>
      <c r="F10" s="20"/>
    </row>
    <row r="11" spans="2:6" ht="23.1" customHeight="1">
      <c r="B11" s="14"/>
      <c r="C11" s="15" t="s">
        <v>19</v>
      </c>
      <c r="D11" s="21" t="s">
        <v>23</v>
      </c>
      <c r="E11" s="21" t="s">
        <v>24</v>
      </c>
      <c r="F11" s="14"/>
    </row>
    <row r="12" spans="2:6" ht="12.75" customHeight="1">
      <c r="B12" s="19"/>
      <c r="C12" s="15"/>
      <c r="D12" s="20"/>
      <c r="E12" s="27"/>
      <c r="F12" s="20"/>
    </row>
    <row r="13" spans="2:6" ht="23.1" customHeight="1">
      <c r="B13" s="22" t="s">
        <v>20</v>
      </c>
      <c r="C13" s="22" t="s">
        <v>21</v>
      </c>
      <c r="D13" s="22" t="s">
        <v>1</v>
      </c>
      <c r="E13" s="22" t="s">
        <v>0</v>
      </c>
      <c r="F13" s="22" t="s">
        <v>22</v>
      </c>
    </row>
    <row r="14" spans="2:6" ht="26.1" customHeight="1">
      <c r="B14" s="23"/>
      <c r="C14" s="23" t="s">
        <v>2</v>
      </c>
      <c r="D14" s="23"/>
      <c r="E14" s="23"/>
      <c r="F14" s="23"/>
    </row>
    <row r="15" spans="2:6" ht="26.1" customHeight="1">
      <c r="B15" s="23"/>
      <c r="C15" s="23" t="s">
        <v>2</v>
      </c>
      <c r="D15" s="23"/>
      <c r="E15" s="23"/>
      <c r="F15" s="23"/>
    </row>
    <row r="16" spans="2:6" ht="26.1" customHeight="1">
      <c r="B16" s="23"/>
      <c r="C16" s="23" t="s">
        <v>2</v>
      </c>
      <c r="D16" s="23"/>
      <c r="E16" s="23"/>
      <c r="F16" s="23"/>
    </row>
    <row r="17" spans="2:6" ht="26.1" customHeight="1">
      <c r="B17" s="23"/>
      <c r="C17" s="23" t="s">
        <v>2</v>
      </c>
      <c r="D17" s="23"/>
      <c r="E17" s="23"/>
      <c r="F17" s="23"/>
    </row>
    <row r="18" spans="2:6" ht="26.1" customHeight="1">
      <c r="B18" s="23"/>
      <c r="C18" s="23" t="s">
        <v>2</v>
      </c>
      <c r="D18" s="23"/>
      <c r="E18" s="23"/>
      <c r="F18" s="23"/>
    </row>
    <row r="19" spans="2:6" ht="26.1" customHeight="1">
      <c r="B19" s="23"/>
      <c r="C19" s="23" t="s">
        <v>2</v>
      </c>
      <c r="D19" s="23"/>
      <c r="E19" s="23"/>
      <c r="F19" s="23"/>
    </row>
    <row r="20" spans="2:6" ht="26.1" customHeight="1">
      <c r="B20" s="23"/>
      <c r="C20" s="23" t="s">
        <v>2</v>
      </c>
      <c r="D20" s="23"/>
      <c r="E20" s="23"/>
      <c r="F20" s="23"/>
    </row>
    <row r="21" spans="2:6" ht="26.1" customHeight="1">
      <c r="B21" s="23"/>
      <c r="C21" s="23" t="s">
        <v>2</v>
      </c>
      <c r="D21" s="23"/>
      <c r="E21" s="23"/>
      <c r="F21" s="23"/>
    </row>
    <row r="22" spans="2:6" ht="26.1" customHeight="1">
      <c r="B22" s="23"/>
      <c r="C22" s="23" t="s">
        <v>2</v>
      </c>
      <c r="D22" s="23"/>
      <c r="E22" s="23"/>
      <c r="F22" s="23"/>
    </row>
    <row r="23" spans="2:6" ht="26.1" customHeight="1">
      <c r="B23" s="23"/>
      <c r="C23" s="23" t="s">
        <v>2</v>
      </c>
      <c r="D23" s="23"/>
      <c r="E23" s="23"/>
      <c r="F23" s="23"/>
    </row>
    <row r="24" spans="2:6" ht="26.1" customHeight="1">
      <c r="B24" s="23"/>
      <c r="C24" s="23" t="s">
        <v>2</v>
      </c>
      <c r="D24" s="23"/>
      <c r="E24" s="23"/>
      <c r="F24" s="23"/>
    </row>
    <row r="25" spans="2:6" ht="26.1" customHeight="1">
      <c r="B25" s="23"/>
      <c r="C25" s="23" t="s">
        <v>2</v>
      </c>
      <c r="D25" s="23"/>
      <c r="E25" s="23"/>
      <c r="F25" s="23"/>
    </row>
    <row r="26" spans="2:6" ht="26.1" customHeight="1">
      <c r="B26" s="23"/>
      <c r="C26" s="23" t="s">
        <v>2</v>
      </c>
      <c r="D26" s="23"/>
      <c r="E26" s="23"/>
      <c r="F26" s="23"/>
    </row>
    <row r="27" spans="2:6" ht="25.5" customHeight="1">
      <c r="B27" s="23"/>
      <c r="C27" s="23" t="s">
        <v>2</v>
      </c>
      <c r="D27" s="23"/>
      <c r="E27" s="23"/>
      <c r="F27" s="23"/>
    </row>
    <row r="28" spans="2:6" ht="26.1" customHeight="1">
      <c r="B28" s="23"/>
      <c r="C28" s="23" t="s">
        <v>2</v>
      </c>
      <c r="D28" s="23"/>
      <c r="E28" s="23"/>
      <c r="F28" s="23"/>
    </row>
    <row r="29" spans="2:6" ht="26.1" customHeight="1">
      <c r="B29" s="23"/>
      <c r="C29" s="23" t="s">
        <v>2</v>
      </c>
      <c r="D29" s="23"/>
      <c r="E29" s="23"/>
      <c r="F29" s="23"/>
    </row>
    <row r="30" spans="2:6" ht="26.1" customHeight="1">
      <c r="B30" s="23"/>
      <c r="C30" s="23" t="s">
        <v>2</v>
      </c>
      <c r="D30" s="23"/>
      <c r="E30" s="23"/>
      <c r="F30" s="23"/>
    </row>
    <row r="31" spans="2:6" ht="26.1" customHeight="1">
      <c r="B31" s="23"/>
      <c r="C31" s="23" t="s">
        <v>2</v>
      </c>
      <c r="D31" s="23"/>
      <c r="E31" s="23"/>
      <c r="F31" s="23"/>
    </row>
    <row r="32" spans="2:6" ht="26.1" customHeight="1">
      <c r="B32" s="23"/>
      <c r="C32" s="23" t="s">
        <v>2</v>
      </c>
      <c r="D32" s="23"/>
      <c r="E32" s="23"/>
      <c r="F32" s="23"/>
    </row>
    <row r="33" spans="2:6" ht="26.1" customHeight="1">
      <c r="B33" s="23"/>
      <c r="C33" s="23" t="s">
        <v>2</v>
      </c>
      <c r="D33" s="23"/>
      <c r="E33" s="23"/>
      <c r="F33" s="23"/>
    </row>
    <row r="34" spans="2:6" ht="23.1" customHeight="1">
      <c r="B34" s="87" t="s">
        <v>814</v>
      </c>
      <c r="C34" s="87"/>
      <c r="D34" s="87"/>
      <c r="E34" s="87"/>
      <c r="F34" s="87"/>
    </row>
    <row r="35" spans="2:6" ht="23.1" customHeight="1">
      <c r="B35" s="88"/>
      <c r="C35" s="88"/>
      <c r="D35" s="88"/>
      <c r="E35" s="88"/>
      <c r="F35" s="88"/>
    </row>
    <row r="36" spans="2:6" ht="23.1" customHeight="1">
      <c r="B36" s="86"/>
      <c r="C36" s="86"/>
      <c r="D36" s="86"/>
      <c r="E36" s="86"/>
      <c r="F36" s="86"/>
    </row>
    <row r="37" spans="2:6" ht="27.75" customHeight="1">
      <c r="B37" s="80"/>
      <c r="C37" s="81"/>
      <c r="D37" s="81"/>
      <c r="E37" s="81"/>
      <c r="F37" s="81"/>
    </row>
    <row r="38" spans="2:6">
      <c r="B38" s="2"/>
      <c r="C38" s="2" t="s">
        <v>3</v>
      </c>
      <c r="D38" s="2"/>
      <c r="E38" s="2"/>
      <c r="F38" s="2"/>
    </row>
    <row r="39" spans="2:6">
      <c r="B39" s="2"/>
      <c r="C39" s="2" t="s">
        <v>3</v>
      </c>
      <c r="D39" s="2"/>
      <c r="E39" s="2"/>
      <c r="F39" s="2"/>
    </row>
    <row r="925" spans="4:4">
      <c r="D925" s="16"/>
    </row>
  </sheetData>
  <mergeCells count="8">
    <mergeCell ref="B37:F37"/>
    <mergeCell ref="E5:F5"/>
    <mergeCell ref="D4:F4"/>
    <mergeCell ref="B36:F36"/>
    <mergeCell ref="B34:F35"/>
    <mergeCell ref="C5:D5"/>
    <mergeCell ref="D6:E6"/>
    <mergeCell ref="C7:D7"/>
  </mergeCells>
  <phoneticPr fontId="2"/>
  <pageMargins left="0.9055118110236221" right="0.19685039370078741" top="0.39370078740157483" bottom="0.19685039370078741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zoomScaleNormal="100" workbookViewId="0">
      <selection activeCell="K4" sqref="K4"/>
    </sheetView>
  </sheetViews>
  <sheetFormatPr defaultRowHeight="13.2"/>
  <cols>
    <col min="1" max="1" width="3.44140625" customWidth="1"/>
    <col min="2" max="2" width="10.33203125" customWidth="1"/>
    <col min="3" max="3" width="12.44140625" customWidth="1"/>
    <col min="4" max="4" width="15.6640625" customWidth="1"/>
    <col min="5" max="5" width="5.44140625" customWidth="1"/>
    <col min="6" max="6" width="10.33203125" customWidth="1"/>
    <col min="7" max="7" width="12.44140625" customWidth="1"/>
    <col min="8" max="8" width="15.6640625" customWidth="1"/>
  </cols>
  <sheetData>
    <row r="1" spans="2:8" ht="32.1" customHeight="1" thickBot="1">
      <c r="C1" s="29" t="s">
        <v>4</v>
      </c>
      <c r="D1" s="28" t="s">
        <v>29</v>
      </c>
      <c r="G1" s="29" t="s">
        <v>4</v>
      </c>
      <c r="H1" s="28" t="s">
        <v>29</v>
      </c>
    </row>
    <row r="2" spans="2:8" ht="32.1" customHeight="1">
      <c r="B2" s="97" t="s">
        <v>945</v>
      </c>
      <c r="C2" s="98"/>
      <c r="D2" s="99"/>
      <c r="F2" s="97" t="s">
        <v>945</v>
      </c>
      <c r="G2" s="98"/>
      <c r="H2" s="99"/>
    </row>
    <row r="3" spans="2:8" ht="32.1" customHeight="1">
      <c r="B3" s="3"/>
      <c r="C3" s="7" t="s">
        <v>5</v>
      </c>
      <c r="D3" s="4"/>
      <c r="F3" s="3"/>
      <c r="G3" s="7" t="s">
        <v>5</v>
      </c>
      <c r="H3" s="4"/>
    </row>
    <row r="4" spans="2:8" ht="32.1" customHeight="1">
      <c r="B4" s="3"/>
      <c r="C4" s="8" t="s">
        <v>6</v>
      </c>
      <c r="D4" s="6"/>
      <c r="F4" s="3"/>
      <c r="G4" s="8" t="s">
        <v>6</v>
      </c>
      <c r="H4" s="6"/>
    </row>
    <row r="5" spans="2:8" ht="32.1" customHeight="1">
      <c r="B5" s="10" t="s">
        <v>26</v>
      </c>
      <c r="C5" s="12"/>
      <c r="D5" s="9" t="s">
        <v>27</v>
      </c>
      <c r="F5" s="10" t="s">
        <v>26</v>
      </c>
      <c r="G5" s="12"/>
      <c r="H5" s="9" t="s">
        <v>27</v>
      </c>
    </row>
    <row r="6" spans="2:8" ht="32.1" customHeight="1">
      <c r="B6" s="10" t="s">
        <v>7</v>
      </c>
      <c r="C6" s="12"/>
      <c r="D6" s="9" t="s">
        <v>8</v>
      </c>
      <c r="F6" s="10" t="s">
        <v>7</v>
      </c>
      <c r="G6" s="12"/>
      <c r="H6" s="9" t="s">
        <v>8</v>
      </c>
    </row>
    <row r="7" spans="2:8" ht="32.1" customHeight="1">
      <c r="B7" s="10" t="s">
        <v>9</v>
      </c>
      <c r="C7" s="12"/>
      <c r="D7" s="9" t="s">
        <v>25</v>
      </c>
      <c r="F7" s="10" t="s">
        <v>9</v>
      </c>
      <c r="G7" s="12"/>
      <c r="H7" s="9" t="s">
        <v>25</v>
      </c>
    </row>
    <row r="8" spans="2:8" ht="32.1" customHeight="1">
      <c r="B8" s="10" t="s">
        <v>10</v>
      </c>
      <c r="C8" s="12"/>
      <c r="D8" s="4"/>
      <c r="F8" s="10" t="s">
        <v>10</v>
      </c>
      <c r="G8" s="12"/>
      <c r="H8" s="4"/>
    </row>
    <row r="9" spans="2:8" ht="32.1" customHeight="1" thickBot="1">
      <c r="B9" s="11" t="s">
        <v>11</v>
      </c>
      <c r="C9" s="13"/>
      <c r="D9" s="5"/>
      <c r="F9" s="11" t="s">
        <v>11</v>
      </c>
      <c r="G9" s="13"/>
      <c r="H9" s="5"/>
    </row>
    <row r="10" spans="2:8" ht="32.1" customHeight="1">
      <c r="B10" s="26" t="s">
        <v>28</v>
      </c>
      <c r="C10" s="24"/>
      <c r="D10" s="25"/>
      <c r="F10" s="26" t="s">
        <v>28</v>
      </c>
      <c r="G10" s="24"/>
      <c r="H10" s="25"/>
    </row>
    <row r="11" spans="2:8" ht="32.1" customHeight="1">
      <c r="B11" s="100" t="s">
        <v>30</v>
      </c>
      <c r="C11" s="100"/>
      <c r="D11" s="100"/>
      <c r="F11" s="100" t="s">
        <v>30</v>
      </c>
      <c r="G11" s="100"/>
      <c r="H11" s="100"/>
    </row>
    <row r="12" spans="2:8" ht="32.1" customHeight="1"/>
    <row r="13" spans="2:8" ht="32.1" customHeight="1" thickBot="1">
      <c r="C13" s="29" t="s">
        <v>4</v>
      </c>
      <c r="D13" s="28" t="s">
        <v>29</v>
      </c>
      <c r="G13" s="29" t="s">
        <v>4</v>
      </c>
      <c r="H13" s="28" t="s">
        <v>29</v>
      </c>
    </row>
    <row r="14" spans="2:8" ht="32.1" customHeight="1">
      <c r="B14" s="97" t="s">
        <v>945</v>
      </c>
      <c r="C14" s="98"/>
      <c r="D14" s="99"/>
      <c r="F14" s="97" t="s">
        <v>945</v>
      </c>
      <c r="G14" s="98"/>
      <c r="H14" s="99"/>
    </row>
    <row r="15" spans="2:8" ht="32.1" customHeight="1">
      <c r="B15" s="3"/>
      <c r="C15" s="7" t="s">
        <v>5</v>
      </c>
      <c r="D15" s="4"/>
      <c r="F15" s="3"/>
      <c r="G15" s="7" t="s">
        <v>5</v>
      </c>
      <c r="H15" s="4"/>
    </row>
    <row r="16" spans="2:8" ht="32.1" customHeight="1">
      <c r="B16" s="3"/>
      <c r="C16" s="8" t="s">
        <v>6</v>
      </c>
      <c r="D16" s="6"/>
      <c r="F16" s="3"/>
      <c r="G16" s="8" t="s">
        <v>6</v>
      </c>
      <c r="H16" s="6"/>
    </row>
    <row r="17" spans="2:8" ht="32.1" customHeight="1">
      <c r="B17" s="10" t="s">
        <v>26</v>
      </c>
      <c r="C17" s="12"/>
      <c r="D17" s="9" t="s">
        <v>27</v>
      </c>
      <c r="F17" s="10" t="s">
        <v>26</v>
      </c>
      <c r="G17" s="12"/>
      <c r="H17" s="9" t="s">
        <v>27</v>
      </c>
    </row>
    <row r="18" spans="2:8" ht="32.1" customHeight="1">
      <c r="B18" s="10" t="s">
        <v>7</v>
      </c>
      <c r="C18" s="12"/>
      <c r="D18" s="9" t="s">
        <v>8</v>
      </c>
      <c r="F18" s="10" t="s">
        <v>7</v>
      </c>
      <c r="G18" s="12"/>
      <c r="H18" s="9" t="s">
        <v>8</v>
      </c>
    </row>
    <row r="19" spans="2:8" ht="32.1" customHeight="1">
      <c r="B19" s="10" t="s">
        <v>9</v>
      </c>
      <c r="C19" s="12"/>
      <c r="D19" s="9" t="s">
        <v>25</v>
      </c>
      <c r="F19" s="10" t="s">
        <v>9</v>
      </c>
      <c r="G19" s="12"/>
      <c r="H19" s="9" t="s">
        <v>25</v>
      </c>
    </row>
    <row r="20" spans="2:8" ht="32.1" customHeight="1">
      <c r="B20" s="10" t="s">
        <v>10</v>
      </c>
      <c r="C20" s="12"/>
      <c r="D20" s="4"/>
      <c r="F20" s="10" t="s">
        <v>10</v>
      </c>
      <c r="G20" s="12"/>
      <c r="H20" s="4"/>
    </row>
    <row r="21" spans="2:8" ht="32.1" customHeight="1" thickBot="1">
      <c r="B21" s="11" t="s">
        <v>11</v>
      </c>
      <c r="C21" s="13"/>
      <c r="D21" s="5"/>
      <c r="F21" s="11" t="s">
        <v>11</v>
      </c>
      <c r="G21" s="13"/>
      <c r="H21" s="5"/>
    </row>
    <row r="22" spans="2:8" ht="32.1" customHeight="1">
      <c r="B22" s="26" t="s">
        <v>28</v>
      </c>
      <c r="C22" s="24"/>
      <c r="D22" s="25"/>
      <c r="F22" s="26" t="s">
        <v>28</v>
      </c>
      <c r="G22" s="24"/>
      <c r="H22" s="25"/>
    </row>
    <row r="23" spans="2:8" ht="32.1" customHeight="1">
      <c r="B23" s="100" t="s">
        <v>30</v>
      </c>
      <c r="C23" s="100"/>
      <c r="D23" s="100"/>
      <c r="F23" s="100" t="s">
        <v>30</v>
      </c>
      <c r="G23" s="100"/>
      <c r="H23" s="100"/>
    </row>
    <row r="24" spans="2:8" ht="30" customHeight="1"/>
    <row r="25" spans="2:8" ht="39.75" customHeight="1">
      <c r="B25" s="95" t="s">
        <v>32</v>
      </c>
      <c r="C25" s="96"/>
      <c r="D25" s="96"/>
      <c r="E25" s="96"/>
      <c r="F25" s="96"/>
      <c r="G25" s="96"/>
      <c r="H25" s="96"/>
    </row>
    <row r="26" spans="2:8" ht="30" customHeight="1"/>
  </sheetData>
  <mergeCells count="9">
    <mergeCell ref="B25:H25"/>
    <mergeCell ref="B2:D2"/>
    <mergeCell ref="F2:H2"/>
    <mergeCell ref="F14:H14"/>
    <mergeCell ref="B14:D14"/>
    <mergeCell ref="B11:D11"/>
    <mergeCell ref="F11:H11"/>
    <mergeCell ref="F23:H23"/>
    <mergeCell ref="B23:D23"/>
  </mergeCells>
  <phoneticPr fontId="2"/>
  <pageMargins left="0.78740157480314965" right="0.39370078740157483" top="0.59055118110236227" bottom="0.59055118110236227" header="0.19685039370078741" footer="0.51181102362204722"/>
  <pageSetup paperSize="9" orientation="portrait" r:id="rId1"/>
  <headerFooter alignWithMargins="0">
    <oddHeader>&amp;R&amp;12別添－２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view="pageBreakPreview" topLeftCell="B2" zoomScaleNormal="100" zoomScaleSheetLayoutView="100" workbookViewId="0">
      <selection activeCell="H14" sqref="H14"/>
    </sheetView>
  </sheetViews>
  <sheetFormatPr defaultColWidth="9" defaultRowHeight="13.2"/>
  <cols>
    <col min="1" max="1" width="10.77734375" style="39" hidden="1" customWidth="1"/>
    <col min="2" max="2" width="12.6640625" style="69" customWidth="1"/>
    <col min="3" max="3" width="37.33203125" style="70" customWidth="1"/>
    <col min="4" max="4" width="9.77734375" style="71" customWidth="1"/>
    <col min="5" max="5" width="33.88671875" style="71" customWidth="1"/>
    <col min="6" max="6" width="10.88671875" style="71" customWidth="1"/>
    <col min="12" max="256" width="9" style="39"/>
    <col min="257" max="257" width="0" style="39" hidden="1" customWidth="1"/>
    <col min="258" max="258" width="12.6640625" style="39" customWidth="1"/>
    <col min="259" max="259" width="37.33203125" style="39" customWidth="1"/>
    <col min="260" max="260" width="9.77734375" style="39" customWidth="1"/>
    <col min="261" max="261" width="33.88671875" style="39" customWidth="1"/>
    <col min="262" max="262" width="10.88671875" style="39" customWidth="1"/>
    <col min="263" max="512" width="9" style="39"/>
    <col min="513" max="513" width="0" style="39" hidden="1" customWidth="1"/>
    <col min="514" max="514" width="12.6640625" style="39" customWidth="1"/>
    <col min="515" max="515" width="37.33203125" style="39" customWidth="1"/>
    <col min="516" max="516" width="9.77734375" style="39" customWidth="1"/>
    <col min="517" max="517" width="33.88671875" style="39" customWidth="1"/>
    <col min="518" max="518" width="10.88671875" style="39" customWidth="1"/>
    <col min="519" max="768" width="9" style="39"/>
    <col min="769" max="769" width="0" style="39" hidden="1" customWidth="1"/>
    <col min="770" max="770" width="12.6640625" style="39" customWidth="1"/>
    <col min="771" max="771" width="37.33203125" style="39" customWidth="1"/>
    <col min="772" max="772" width="9.77734375" style="39" customWidth="1"/>
    <col min="773" max="773" width="33.88671875" style="39" customWidth="1"/>
    <col min="774" max="774" width="10.88671875" style="39" customWidth="1"/>
    <col min="775" max="1024" width="9" style="39"/>
    <col min="1025" max="1025" width="0" style="39" hidden="1" customWidth="1"/>
    <col min="1026" max="1026" width="12.6640625" style="39" customWidth="1"/>
    <col min="1027" max="1027" width="37.33203125" style="39" customWidth="1"/>
    <col min="1028" max="1028" width="9.77734375" style="39" customWidth="1"/>
    <col min="1029" max="1029" width="33.88671875" style="39" customWidth="1"/>
    <col min="1030" max="1030" width="10.88671875" style="39" customWidth="1"/>
    <col min="1031" max="1280" width="9" style="39"/>
    <col min="1281" max="1281" width="0" style="39" hidden="1" customWidth="1"/>
    <col min="1282" max="1282" width="12.6640625" style="39" customWidth="1"/>
    <col min="1283" max="1283" width="37.33203125" style="39" customWidth="1"/>
    <col min="1284" max="1284" width="9.77734375" style="39" customWidth="1"/>
    <col min="1285" max="1285" width="33.88671875" style="39" customWidth="1"/>
    <col min="1286" max="1286" width="10.88671875" style="39" customWidth="1"/>
    <col min="1287" max="1536" width="9" style="39"/>
    <col min="1537" max="1537" width="0" style="39" hidden="1" customWidth="1"/>
    <col min="1538" max="1538" width="12.6640625" style="39" customWidth="1"/>
    <col min="1539" max="1539" width="37.33203125" style="39" customWidth="1"/>
    <col min="1540" max="1540" width="9.77734375" style="39" customWidth="1"/>
    <col min="1541" max="1541" width="33.88671875" style="39" customWidth="1"/>
    <col min="1542" max="1542" width="10.88671875" style="39" customWidth="1"/>
    <col min="1543" max="1792" width="9" style="39"/>
    <col min="1793" max="1793" width="0" style="39" hidden="1" customWidth="1"/>
    <col min="1794" max="1794" width="12.6640625" style="39" customWidth="1"/>
    <col min="1795" max="1795" width="37.33203125" style="39" customWidth="1"/>
    <col min="1796" max="1796" width="9.77734375" style="39" customWidth="1"/>
    <col min="1797" max="1797" width="33.88671875" style="39" customWidth="1"/>
    <col min="1798" max="1798" width="10.88671875" style="39" customWidth="1"/>
    <col min="1799" max="2048" width="9" style="39"/>
    <col min="2049" max="2049" width="0" style="39" hidden="1" customWidth="1"/>
    <col min="2050" max="2050" width="12.6640625" style="39" customWidth="1"/>
    <col min="2051" max="2051" width="37.33203125" style="39" customWidth="1"/>
    <col min="2052" max="2052" width="9.77734375" style="39" customWidth="1"/>
    <col min="2053" max="2053" width="33.88671875" style="39" customWidth="1"/>
    <col min="2054" max="2054" width="10.88671875" style="39" customWidth="1"/>
    <col min="2055" max="2304" width="9" style="39"/>
    <col min="2305" max="2305" width="0" style="39" hidden="1" customWidth="1"/>
    <col min="2306" max="2306" width="12.6640625" style="39" customWidth="1"/>
    <col min="2307" max="2307" width="37.33203125" style="39" customWidth="1"/>
    <col min="2308" max="2308" width="9.77734375" style="39" customWidth="1"/>
    <col min="2309" max="2309" width="33.88671875" style="39" customWidth="1"/>
    <col min="2310" max="2310" width="10.88671875" style="39" customWidth="1"/>
    <col min="2311" max="2560" width="9" style="39"/>
    <col min="2561" max="2561" width="0" style="39" hidden="1" customWidth="1"/>
    <col min="2562" max="2562" width="12.6640625" style="39" customWidth="1"/>
    <col min="2563" max="2563" width="37.33203125" style="39" customWidth="1"/>
    <col min="2564" max="2564" width="9.77734375" style="39" customWidth="1"/>
    <col min="2565" max="2565" width="33.88671875" style="39" customWidth="1"/>
    <col min="2566" max="2566" width="10.88671875" style="39" customWidth="1"/>
    <col min="2567" max="2816" width="9" style="39"/>
    <col min="2817" max="2817" width="0" style="39" hidden="1" customWidth="1"/>
    <col min="2818" max="2818" width="12.6640625" style="39" customWidth="1"/>
    <col min="2819" max="2819" width="37.33203125" style="39" customWidth="1"/>
    <col min="2820" max="2820" width="9.77734375" style="39" customWidth="1"/>
    <col min="2821" max="2821" width="33.88671875" style="39" customWidth="1"/>
    <col min="2822" max="2822" width="10.88671875" style="39" customWidth="1"/>
    <col min="2823" max="3072" width="9" style="39"/>
    <col min="3073" max="3073" width="0" style="39" hidden="1" customWidth="1"/>
    <col min="3074" max="3074" width="12.6640625" style="39" customWidth="1"/>
    <col min="3075" max="3075" width="37.33203125" style="39" customWidth="1"/>
    <col min="3076" max="3076" width="9.77734375" style="39" customWidth="1"/>
    <col min="3077" max="3077" width="33.88671875" style="39" customWidth="1"/>
    <col min="3078" max="3078" width="10.88671875" style="39" customWidth="1"/>
    <col min="3079" max="3328" width="9" style="39"/>
    <col min="3329" max="3329" width="0" style="39" hidden="1" customWidth="1"/>
    <col min="3330" max="3330" width="12.6640625" style="39" customWidth="1"/>
    <col min="3331" max="3331" width="37.33203125" style="39" customWidth="1"/>
    <col min="3332" max="3332" width="9.77734375" style="39" customWidth="1"/>
    <col min="3333" max="3333" width="33.88671875" style="39" customWidth="1"/>
    <col min="3334" max="3334" width="10.88671875" style="39" customWidth="1"/>
    <col min="3335" max="3584" width="9" style="39"/>
    <col min="3585" max="3585" width="0" style="39" hidden="1" customWidth="1"/>
    <col min="3586" max="3586" width="12.6640625" style="39" customWidth="1"/>
    <col min="3587" max="3587" width="37.33203125" style="39" customWidth="1"/>
    <col min="3588" max="3588" width="9.77734375" style="39" customWidth="1"/>
    <col min="3589" max="3589" width="33.88671875" style="39" customWidth="1"/>
    <col min="3590" max="3590" width="10.88671875" style="39" customWidth="1"/>
    <col min="3591" max="3840" width="9" style="39"/>
    <col min="3841" max="3841" width="0" style="39" hidden="1" customWidth="1"/>
    <col min="3842" max="3842" width="12.6640625" style="39" customWidth="1"/>
    <col min="3843" max="3843" width="37.33203125" style="39" customWidth="1"/>
    <col min="3844" max="3844" width="9.77734375" style="39" customWidth="1"/>
    <col min="3845" max="3845" width="33.88671875" style="39" customWidth="1"/>
    <col min="3846" max="3846" width="10.88671875" style="39" customWidth="1"/>
    <col min="3847" max="4096" width="9" style="39"/>
    <col min="4097" max="4097" width="0" style="39" hidden="1" customWidth="1"/>
    <col min="4098" max="4098" width="12.6640625" style="39" customWidth="1"/>
    <col min="4099" max="4099" width="37.33203125" style="39" customWidth="1"/>
    <col min="4100" max="4100" width="9.77734375" style="39" customWidth="1"/>
    <col min="4101" max="4101" width="33.88671875" style="39" customWidth="1"/>
    <col min="4102" max="4102" width="10.88671875" style="39" customWidth="1"/>
    <col min="4103" max="4352" width="9" style="39"/>
    <col min="4353" max="4353" width="0" style="39" hidden="1" customWidth="1"/>
    <col min="4354" max="4354" width="12.6640625" style="39" customWidth="1"/>
    <col min="4355" max="4355" width="37.33203125" style="39" customWidth="1"/>
    <col min="4356" max="4356" width="9.77734375" style="39" customWidth="1"/>
    <col min="4357" max="4357" width="33.88671875" style="39" customWidth="1"/>
    <col min="4358" max="4358" width="10.88671875" style="39" customWidth="1"/>
    <col min="4359" max="4608" width="9" style="39"/>
    <col min="4609" max="4609" width="0" style="39" hidden="1" customWidth="1"/>
    <col min="4610" max="4610" width="12.6640625" style="39" customWidth="1"/>
    <col min="4611" max="4611" width="37.33203125" style="39" customWidth="1"/>
    <col min="4612" max="4612" width="9.77734375" style="39" customWidth="1"/>
    <col min="4613" max="4613" width="33.88671875" style="39" customWidth="1"/>
    <col min="4614" max="4614" width="10.88671875" style="39" customWidth="1"/>
    <col min="4615" max="4864" width="9" style="39"/>
    <col min="4865" max="4865" width="0" style="39" hidden="1" customWidth="1"/>
    <col min="4866" max="4866" width="12.6640625" style="39" customWidth="1"/>
    <col min="4867" max="4867" width="37.33203125" style="39" customWidth="1"/>
    <col min="4868" max="4868" width="9.77734375" style="39" customWidth="1"/>
    <col min="4869" max="4869" width="33.88671875" style="39" customWidth="1"/>
    <col min="4870" max="4870" width="10.88671875" style="39" customWidth="1"/>
    <col min="4871" max="5120" width="9" style="39"/>
    <col min="5121" max="5121" width="0" style="39" hidden="1" customWidth="1"/>
    <col min="5122" max="5122" width="12.6640625" style="39" customWidth="1"/>
    <col min="5123" max="5123" width="37.33203125" style="39" customWidth="1"/>
    <col min="5124" max="5124" width="9.77734375" style="39" customWidth="1"/>
    <col min="5125" max="5125" width="33.88671875" style="39" customWidth="1"/>
    <col min="5126" max="5126" width="10.88671875" style="39" customWidth="1"/>
    <col min="5127" max="5376" width="9" style="39"/>
    <col min="5377" max="5377" width="0" style="39" hidden="1" customWidth="1"/>
    <col min="5378" max="5378" width="12.6640625" style="39" customWidth="1"/>
    <col min="5379" max="5379" width="37.33203125" style="39" customWidth="1"/>
    <col min="5380" max="5380" width="9.77734375" style="39" customWidth="1"/>
    <col min="5381" max="5381" width="33.88671875" style="39" customWidth="1"/>
    <col min="5382" max="5382" width="10.88671875" style="39" customWidth="1"/>
    <col min="5383" max="5632" width="9" style="39"/>
    <col min="5633" max="5633" width="0" style="39" hidden="1" customWidth="1"/>
    <col min="5634" max="5634" width="12.6640625" style="39" customWidth="1"/>
    <col min="5635" max="5635" width="37.33203125" style="39" customWidth="1"/>
    <col min="5636" max="5636" width="9.77734375" style="39" customWidth="1"/>
    <col min="5637" max="5637" width="33.88671875" style="39" customWidth="1"/>
    <col min="5638" max="5638" width="10.88671875" style="39" customWidth="1"/>
    <col min="5639" max="5888" width="9" style="39"/>
    <col min="5889" max="5889" width="0" style="39" hidden="1" customWidth="1"/>
    <col min="5890" max="5890" width="12.6640625" style="39" customWidth="1"/>
    <col min="5891" max="5891" width="37.33203125" style="39" customWidth="1"/>
    <col min="5892" max="5892" width="9.77734375" style="39" customWidth="1"/>
    <col min="5893" max="5893" width="33.88671875" style="39" customWidth="1"/>
    <col min="5894" max="5894" width="10.88671875" style="39" customWidth="1"/>
    <col min="5895" max="6144" width="9" style="39"/>
    <col min="6145" max="6145" width="0" style="39" hidden="1" customWidth="1"/>
    <col min="6146" max="6146" width="12.6640625" style="39" customWidth="1"/>
    <col min="6147" max="6147" width="37.33203125" style="39" customWidth="1"/>
    <col min="6148" max="6148" width="9.77734375" style="39" customWidth="1"/>
    <col min="6149" max="6149" width="33.88671875" style="39" customWidth="1"/>
    <col min="6150" max="6150" width="10.88671875" style="39" customWidth="1"/>
    <col min="6151" max="6400" width="9" style="39"/>
    <col min="6401" max="6401" width="0" style="39" hidden="1" customWidth="1"/>
    <col min="6402" max="6402" width="12.6640625" style="39" customWidth="1"/>
    <col min="6403" max="6403" width="37.33203125" style="39" customWidth="1"/>
    <col min="6404" max="6404" width="9.77734375" style="39" customWidth="1"/>
    <col min="6405" max="6405" width="33.88671875" style="39" customWidth="1"/>
    <col min="6406" max="6406" width="10.88671875" style="39" customWidth="1"/>
    <col min="6407" max="6656" width="9" style="39"/>
    <col min="6657" max="6657" width="0" style="39" hidden="1" customWidth="1"/>
    <col min="6658" max="6658" width="12.6640625" style="39" customWidth="1"/>
    <col min="6659" max="6659" width="37.33203125" style="39" customWidth="1"/>
    <col min="6660" max="6660" width="9.77734375" style="39" customWidth="1"/>
    <col min="6661" max="6661" width="33.88671875" style="39" customWidth="1"/>
    <col min="6662" max="6662" width="10.88671875" style="39" customWidth="1"/>
    <col min="6663" max="6912" width="9" style="39"/>
    <col min="6913" max="6913" width="0" style="39" hidden="1" customWidth="1"/>
    <col min="6914" max="6914" width="12.6640625" style="39" customWidth="1"/>
    <col min="6915" max="6915" width="37.33203125" style="39" customWidth="1"/>
    <col min="6916" max="6916" width="9.77734375" style="39" customWidth="1"/>
    <col min="6917" max="6917" width="33.88671875" style="39" customWidth="1"/>
    <col min="6918" max="6918" width="10.88671875" style="39" customWidth="1"/>
    <col min="6919" max="7168" width="9" style="39"/>
    <col min="7169" max="7169" width="0" style="39" hidden="1" customWidth="1"/>
    <col min="7170" max="7170" width="12.6640625" style="39" customWidth="1"/>
    <col min="7171" max="7171" width="37.33203125" style="39" customWidth="1"/>
    <col min="7172" max="7172" width="9.77734375" style="39" customWidth="1"/>
    <col min="7173" max="7173" width="33.88671875" style="39" customWidth="1"/>
    <col min="7174" max="7174" width="10.88671875" style="39" customWidth="1"/>
    <col min="7175" max="7424" width="9" style="39"/>
    <col min="7425" max="7425" width="0" style="39" hidden="1" customWidth="1"/>
    <col min="7426" max="7426" width="12.6640625" style="39" customWidth="1"/>
    <col min="7427" max="7427" width="37.33203125" style="39" customWidth="1"/>
    <col min="7428" max="7428" width="9.77734375" style="39" customWidth="1"/>
    <col min="7429" max="7429" width="33.88671875" style="39" customWidth="1"/>
    <col min="7430" max="7430" width="10.88671875" style="39" customWidth="1"/>
    <col min="7431" max="7680" width="9" style="39"/>
    <col min="7681" max="7681" width="0" style="39" hidden="1" customWidth="1"/>
    <col min="7682" max="7682" width="12.6640625" style="39" customWidth="1"/>
    <col min="7683" max="7683" width="37.33203125" style="39" customWidth="1"/>
    <col min="7684" max="7684" width="9.77734375" style="39" customWidth="1"/>
    <col min="7685" max="7685" width="33.88671875" style="39" customWidth="1"/>
    <col min="7686" max="7686" width="10.88671875" style="39" customWidth="1"/>
    <col min="7687" max="7936" width="9" style="39"/>
    <col min="7937" max="7937" width="0" style="39" hidden="1" customWidth="1"/>
    <col min="7938" max="7938" width="12.6640625" style="39" customWidth="1"/>
    <col min="7939" max="7939" width="37.33203125" style="39" customWidth="1"/>
    <col min="7940" max="7940" width="9.77734375" style="39" customWidth="1"/>
    <col min="7941" max="7941" width="33.88671875" style="39" customWidth="1"/>
    <col min="7942" max="7942" width="10.88671875" style="39" customWidth="1"/>
    <col min="7943" max="8192" width="9" style="39"/>
    <col min="8193" max="8193" width="0" style="39" hidden="1" customWidth="1"/>
    <col min="8194" max="8194" width="12.6640625" style="39" customWidth="1"/>
    <col min="8195" max="8195" width="37.33203125" style="39" customWidth="1"/>
    <col min="8196" max="8196" width="9.77734375" style="39" customWidth="1"/>
    <col min="8197" max="8197" width="33.88671875" style="39" customWidth="1"/>
    <col min="8198" max="8198" width="10.88671875" style="39" customWidth="1"/>
    <col min="8199" max="8448" width="9" style="39"/>
    <col min="8449" max="8449" width="0" style="39" hidden="1" customWidth="1"/>
    <col min="8450" max="8450" width="12.6640625" style="39" customWidth="1"/>
    <col min="8451" max="8451" width="37.33203125" style="39" customWidth="1"/>
    <col min="8452" max="8452" width="9.77734375" style="39" customWidth="1"/>
    <col min="8453" max="8453" width="33.88671875" style="39" customWidth="1"/>
    <col min="8454" max="8454" width="10.88671875" style="39" customWidth="1"/>
    <col min="8455" max="8704" width="9" style="39"/>
    <col min="8705" max="8705" width="0" style="39" hidden="1" customWidth="1"/>
    <col min="8706" max="8706" width="12.6640625" style="39" customWidth="1"/>
    <col min="8707" max="8707" width="37.33203125" style="39" customWidth="1"/>
    <col min="8708" max="8708" width="9.77734375" style="39" customWidth="1"/>
    <col min="8709" max="8709" width="33.88671875" style="39" customWidth="1"/>
    <col min="8710" max="8710" width="10.88671875" style="39" customWidth="1"/>
    <col min="8711" max="8960" width="9" style="39"/>
    <col min="8961" max="8961" width="0" style="39" hidden="1" customWidth="1"/>
    <col min="8962" max="8962" width="12.6640625" style="39" customWidth="1"/>
    <col min="8963" max="8963" width="37.33203125" style="39" customWidth="1"/>
    <col min="8964" max="8964" width="9.77734375" style="39" customWidth="1"/>
    <col min="8965" max="8965" width="33.88671875" style="39" customWidth="1"/>
    <col min="8966" max="8966" width="10.88671875" style="39" customWidth="1"/>
    <col min="8967" max="9216" width="9" style="39"/>
    <col min="9217" max="9217" width="0" style="39" hidden="1" customWidth="1"/>
    <col min="9218" max="9218" width="12.6640625" style="39" customWidth="1"/>
    <col min="9219" max="9219" width="37.33203125" style="39" customWidth="1"/>
    <col min="9220" max="9220" width="9.77734375" style="39" customWidth="1"/>
    <col min="9221" max="9221" width="33.88671875" style="39" customWidth="1"/>
    <col min="9222" max="9222" width="10.88671875" style="39" customWidth="1"/>
    <col min="9223" max="9472" width="9" style="39"/>
    <col min="9473" max="9473" width="0" style="39" hidden="1" customWidth="1"/>
    <col min="9474" max="9474" width="12.6640625" style="39" customWidth="1"/>
    <col min="9475" max="9475" width="37.33203125" style="39" customWidth="1"/>
    <col min="9476" max="9476" width="9.77734375" style="39" customWidth="1"/>
    <col min="9477" max="9477" width="33.88671875" style="39" customWidth="1"/>
    <col min="9478" max="9478" width="10.88671875" style="39" customWidth="1"/>
    <col min="9479" max="9728" width="9" style="39"/>
    <col min="9729" max="9729" width="0" style="39" hidden="1" customWidth="1"/>
    <col min="9730" max="9730" width="12.6640625" style="39" customWidth="1"/>
    <col min="9731" max="9731" width="37.33203125" style="39" customWidth="1"/>
    <col min="9732" max="9732" width="9.77734375" style="39" customWidth="1"/>
    <col min="9733" max="9733" width="33.88671875" style="39" customWidth="1"/>
    <col min="9734" max="9734" width="10.88671875" style="39" customWidth="1"/>
    <col min="9735" max="9984" width="9" style="39"/>
    <col min="9985" max="9985" width="0" style="39" hidden="1" customWidth="1"/>
    <col min="9986" max="9986" width="12.6640625" style="39" customWidth="1"/>
    <col min="9987" max="9987" width="37.33203125" style="39" customWidth="1"/>
    <col min="9988" max="9988" width="9.77734375" style="39" customWidth="1"/>
    <col min="9989" max="9989" width="33.88671875" style="39" customWidth="1"/>
    <col min="9990" max="9990" width="10.88671875" style="39" customWidth="1"/>
    <col min="9991" max="10240" width="9" style="39"/>
    <col min="10241" max="10241" width="0" style="39" hidden="1" customWidth="1"/>
    <col min="10242" max="10242" width="12.6640625" style="39" customWidth="1"/>
    <col min="10243" max="10243" width="37.33203125" style="39" customWidth="1"/>
    <col min="10244" max="10244" width="9.77734375" style="39" customWidth="1"/>
    <col min="10245" max="10245" width="33.88671875" style="39" customWidth="1"/>
    <col min="10246" max="10246" width="10.88671875" style="39" customWidth="1"/>
    <col min="10247" max="10496" width="9" style="39"/>
    <col min="10497" max="10497" width="0" style="39" hidden="1" customWidth="1"/>
    <col min="10498" max="10498" width="12.6640625" style="39" customWidth="1"/>
    <col min="10499" max="10499" width="37.33203125" style="39" customWidth="1"/>
    <col min="10500" max="10500" width="9.77734375" style="39" customWidth="1"/>
    <col min="10501" max="10501" width="33.88671875" style="39" customWidth="1"/>
    <col min="10502" max="10502" width="10.88671875" style="39" customWidth="1"/>
    <col min="10503" max="10752" width="9" style="39"/>
    <col min="10753" max="10753" width="0" style="39" hidden="1" customWidth="1"/>
    <col min="10754" max="10754" width="12.6640625" style="39" customWidth="1"/>
    <col min="10755" max="10755" width="37.33203125" style="39" customWidth="1"/>
    <col min="10756" max="10756" width="9.77734375" style="39" customWidth="1"/>
    <col min="10757" max="10757" width="33.88671875" style="39" customWidth="1"/>
    <col min="10758" max="10758" width="10.88671875" style="39" customWidth="1"/>
    <col min="10759" max="11008" width="9" style="39"/>
    <col min="11009" max="11009" width="0" style="39" hidden="1" customWidth="1"/>
    <col min="11010" max="11010" width="12.6640625" style="39" customWidth="1"/>
    <col min="11011" max="11011" width="37.33203125" style="39" customWidth="1"/>
    <col min="11012" max="11012" width="9.77734375" style="39" customWidth="1"/>
    <col min="11013" max="11013" width="33.88671875" style="39" customWidth="1"/>
    <col min="11014" max="11014" width="10.88671875" style="39" customWidth="1"/>
    <col min="11015" max="11264" width="9" style="39"/>
    <col min="11265" max="11265" width="0" style="39" hidden="1" customWidth="1"/>
    <col min="11266" max="11266" width="12.6640625" style="39" customWidth="1"/>
    <col min="11267" max="11267" width="37.33203125" style="39" customWidth="1"/>
    <col min="11268" max="11268" width="9.77734375" style="39" customWidth="1"/>
    <col min="11269" max="11269" width="33.88671875" style="39" customWidth="1"/>
    <col min="11270" max="11270" width="10.88671875" style="39" customWidth="1"/>
    <col min="11271" max="11520" width="9" style="39"/>
    <col min="11521" max="11521" width="0" style="39" hidden="1" customWidth="1"/>
    <col min="11522" max="11522" width="12.6640625" style="39" customWidth="1"/>
    <col min="11523" max="11523" width="37.33203125" style="39" customWidth="1"/>
    <col min="11524" max="11524" width="9.77734375" style="39" customWidth="1"/>
    <col min="11525" max="11525" width="33.88671875" style="39" customWidth="1"/>
    <col min="11526" max="11526" width="10.88671875" style="39" customWidth="1"/>
    <col min="11527" max="11776" width="9" style="39"/>
    <col min="11777" max="11777" width="0" style="39" hidden="1" customWidth="1"/>
    <col min="11778" max="11778" width="12.6640625" style="39" customWidth="1"/>
    <col min="11779" max="11779" width="37.33203125" style="39" customWidth="1"/>
    <col min="11780" max="11780" width="9.77734375" style="39" customWidth="1"/>
    <col min="11781" max="11781" width="33.88671875" style="39" customWidth="1"/>
    <col min="11782" max="11782" width="10.88671875" style="39" customWidth="1"/>
    <col min="11783" max="12032" width="9" style="39"/>
    <col min="12033" max="12033" width="0" style="39" hidden="1" customWidth="1"/>
    <col min="12034" max="12034" width="12.6640625" style="39" customWidth="1"/>
    <col min="12035" max="12035" width="37.33203125" style="39" customWidth="1"/>
    <col min="12036" max="12036" width="9.77734375" style="39" customWidth="1"/>
    <col min="12037" max="12037" width="33.88671875" style="39" customWidth="1"/>
    <col min="12038" max="12038" width="10.88671875" style="39" customWidth="1"/>
    <col min="12039" max="12288" width="9" style="39"/>
    <col min="12289" max="12289" width="0" style="39" hidden="1" customWidth="1"/>
    <col min="12290" max="12290" width="12.6640625" style="39" customWidth="1"/>
    <col min="12291" max="12291" width="37.33203125" style="39" customWidth="1"/>
    <col min="12292" max="12292" width="9.77734375" style="39" customWidth="1"/>
    <col min="12293" max="12293" width="33.88671875" style="39" customWidth="1"/>
    <col min="12294" max="12294" width="10.88671875" style="39" customWidth="1"/>
    <col min="12295" max="12544" width="9" style="39"/>
    <col min="12545" max="12545" width="0" style="39" hidden="1" customWidth="1"/>
    <col min="12546" max="12546" width="12.6640625" style="39" customWidth="1"/>
    <col min="12547" max="12547" width="37.33203125" style="39" customWidth="1"/>
    <col min="12548" max="12548" width="9.77734375" style="39" customWidth="1"/>
    <col min="12549" max="12549" width="33.88671875" style="39" customWidth="1"/>
    <col min="12550" max="12550" width="10.88671875" style="39" customWidth="1"/>
    <col min="12551" max="12800" width="9" style="39"/>
    <col min="12801" max="12801" width="0" style="39" hidden="1" customWidth="1"/>
    <col min="12802" max="12802" width="12.6640625" style="39" customWidth="1"/>
    <col min="12803" max="12803" width="37.33203125" style="39" customWidth="1"/>
    <col min="12804" max="12804" width="9.77734375" style="39" customWidth="1"/>
    <col min="12805" max="12805" width="33.88671875" style="39" customWidth="1"/>
    <col min="12806" max="12806" width="10.88671875" style="39" customWidth="1"/>
    <col min="12807" max="13056" width="9" style="39"/>
    <col min="13057" max="13057" width="0" style="39" hidden="1" customWidth="1"/>
    <col min="13058" max="13058" width="12.6640625" style="39" customWidth="1"/>
    <col min="13059" max="13059" width="37.33203125" style="39" customWidth="1"/>
    <col min="13060" max="13060" width="9.77734375" style="39" customWidth="1"/>
    <col min="13061" max="13061" width="33.88671875" style="39" customWidth="1"/>
    <col min="13062" max="13062" width="10.88671875" style="39" customWidth="1"/>
    <col min="13063" max="13312" width="9" style="39"/>
    <col min="13313" max="13313" width="0" style="39" hidden="1" customWidth="1"/>
    <col min="13314" max="13314" width="12.6640625" style="39" customWidth="1"/>
    <col min="13315" max="13315" width="37.33203125" style="39" customWidth="1"/>
    <col min="13316" max="13316" width="9.77734375" style="39" customWidth="1"/>
    <col min="13317" max="13317" width="33.88671875" style="39" customWidth="1"/>
    <col min="13318" max="13318" width="10.88671875" style="39" customWidth="1"/>
    <col min="13319" max="13568" width="9" style="39"/>
    <col min="13569" max="13569" width="0" style="39" hidden="1" customWidth="1"/>
    <col min="13570" max="13570" width="12.6640625" style="39" customWidth="1"/>
    <col min="13571" max="13571" width="37.33203125" style="39" customWidth="1"/>
    <col min="13572" max="13572" width="9.77734375" style="39" customWidth="1"/>
    <col min="13573" max="13573" width="33.88671875" style="39" customWidth="1"/>
    <col min="13574" max="13574" width="10.88671875" style="39" customWidth="1"/>
    <col min="13575" max="13824" width="9" style="39"/>
    <col min="13825" max="13825" width="0" style="39" hidden="1" customWidth="1"/>
    <col min="13826" max="13826" width="12.6640625" style="39" customWidth="1"/>
    <col min="13827" max="13827" width="37.33203125" style="39" customWidth="1"/>
    <col min="13828" max="13828" width="9.77734375" style="39" customWidth="1"/>
    <col min="13829" max="13829" width="33.88671875" style="39" customWidth="1"/>
    <col min="13830" max="13830" width="10.88671875" style="39" customWidth="1"/>
    <col min="13831" max="14080" width="9" style="39"/>
    <col min="14081" max="14081" width="0" style="39" hidden="1" customWidth="1"/>
    <col min="14082" max="14082" width="12.6640625" style="39" customWidth="1"/>
    <col min="14083" max="14083" width="37.33203125" style="39" customWidth="1"/>
    <col min="14084" max="14084" width="9.77734375" style="39" customWidth="1"/>
    <col min="14085" max="14085" width="33.88671875" style="39" customWidth="1"/>
    <col min="14086" max="14086" width="10.88671875" style="39" customWidth="1"/>
    <col min="14087" max="14336" width="9" style="39"/>
    <col min="14337" max="14337" width="0" style="39" hidden="1" customWidth="1"/>
    <col min="14338" max="14338" width="12.6640625" style="39" customWidth="1"/>
    <col min="14339" max="14339" width="37.33203125" style="39" customWidth="1"/>
    <col min="14340" max="14340" width="9.77734375" style="39" customWidth="1"/>
    <col min="14341" max="14341" width="33.88671875" style="39" customWidth="1"/>
    <col min="14342" max="14342" width="10.88671875" style="39" customWidth="1"/>
    <col min="14343" max="14592" width="9" style="39"/>
    <col min="14593" max="14593" width="0" style="39" hidden="1" customWidth="1"/>
    <col min="14594" max="14594" width="12.6640625" style="39" customWidth="1"/>
    <col min="14595" max="14595" width="37.33203125" style="39" customWidth="1"/>
    <col min="14596" max="14596" width="9.77734375" style="39" customWidth="1"/>
    <col min="14597" max="14597" width="33.88671875" style="39" customWidth="1"/>
    <col min="14598" max="14598" width="10.88671875" style="39" customWidth="1"/>
    <col min="14599" max="14848" width="9" style="39"/>
    <col min="14849" max="14849" width="0" style="39" hidden="1" customWidth="1"/>
    <col min="14850" max="14850" width="12.6640625" style="39" customWidth="1"/>
    <col min="14851" max="14851" width="37.33203125" style="39" customWidth="1"/>
    <col min="14852" max="14852" width="9.77734375" style="39" customWidth="1"/>
    <col min="14853" max="14853" width="33.88671875" style="39" customWidth="1"/>
    <col min="14854" max="14854" width="10.88671875" style="39" customWidth="1"/>
    <col min="14855" max="15104" width="9" style="39"/>
    <col min="15105" max="15105" width="0" style="39" hidden="1" customWidth="1"/>
    <col min="15106" max="15106" width="12.6640625" style="39" customWidth="1"/>
    <col min="15107" max="15107" width="37.33203125" style="39" customWidth="1"/>
    <col min="15108" max="15108" width="9.77734375" style="39" customWidth="1"/>
    <col min="15109" max="15109" width="33.88671875" style="39" customWidth="1"/>
    <col min="15110" max="15110" width="10.88671875" style="39" customWidth="1"/>
    <col min="15111" max="15360" width="9" style="39"/>
    <col min="15361" max="15361" width="0" style="39" hidden="1" customWidth="1"/>
    <col min="15362" max="15362" width="12.6640625" style="39" customWidth="1"/>
    <col min="15363" max="15363" width="37.33203125" style="39" customWidth="1"/>
    <col min="15364" max="15364" width="9.77734375" style="39" customWidth="1"/>
    <col min="15365" max="15365" width="33.88671875" style="39" customWidth="1"/>
    <col min="15366" max="15366" width="10.88671875" style="39" customWidth="1"/>
    <col min="15367" max="15616" width="9" style="39"/>
    <col min="15617" max="15617" width="0" style="39" hidden="1" customWidth="1"/>
    <col min="15618" max="15618" width="12.6640625" style="39" customWidth="1"/>
    <col min="15619" max="15619" width="37.33203125" style="39" customWidth="1"/>
    <col min="15620" max="15620" width="9.77734375" style="39" customWidth="1"/>
    <col min="15621" max="15621" width="33.88671875" style="39" customWidth="1"/>
    <col min="15622" max="15622" width="10.88671875" style="39" customWidth="1"/>
    <col min="15623" max="15872" width="9" style="39"/>
    <col min="15873" max="15873" width="0" style="39" hidden="1" customWidth="1"/>
    <col min="15874" max="15874" width="12.6640625" style="39" customWidth="1"/>
    <col min="15875" max="15875" width="37.33203125" style="39" customWidth="1"/>
    <col min="15876" max="15876" width="9.77734375" style="39" customWidth="1"/>
    <col min="15877" max="15877" width="33.88671875" style="39" customWidth="1"/>
    <col min="15878" max="15878" width="10.88671875" style="39" customWidth="1"/>
    <col min="15879" max="16128" width="9" style="39"/>
    <col min="16129" max="16129" width="0" style="39" hidden="1" customWidth="1"/>
    <col min="16130" max="16130" width="12.6640625" style="39" customWidth="1"/>
    <col min="16131" max="16131" width="37.33203125" style="39" customWidth="1"/>
    <col min="16132" max="16132" width="9.77734375" style="39" customWidth="1"/>
    <col min="16133" max="16133" width="33.88671875" style="39" customWidth="1"/>
    <col min="16134" max="16134" width="10.88671875" style="39" customWidth="1"/>
    <col min="16135" max="16384" width="9" style="39"/>
  </cols>
  <sheetData>
    <row r="1" spans="1:7" ht="14.4" hidden="1">
      <c r="A1" s="37"/>
      <c r="B1" s="37" t="s">
        <v>33</v>
      </c>
      <c r="C1" s="37"/>
      <c r="D1" s="38"/>
      <c r="E1" s="31" t="s">
        <v>815</v>
      </c>
      <c r="F1" s="31"/>
    </row>
    <row r="2" spans="1:7" ht="14.4">
      <c r="A2" s="40" t="s">
        <v>816</v>
      </c>
      <c r="B2" s="41" t="s">
        <v>34</v>
      </c>
      <c r="C2" s="42" t="s">
        <v>35</v>
      </c>
      <c r="D2" s="43" t="s">
        <v>36</v>
      </c>
      <c r="E2" s="43" t="s">
        <v>37</v>
      </c>
      <c r="F2" s="44"/>
      <c r="G2" s="44" t="s">
        <v>946</v>
      </c>
    </row>
    <row r="3" spans="1:7" ht="14.4">
      <c r="A3" s="45" t="s">
        <v>817</v>
      </c>
      <c r="B3" s="41" t="s">
        <v>781</v>
      </c>
      <c r="C3" s="46" t="s">
        <v>38</v>
      </c>
      <c r="D3" s="32" t="s">
        <v>39</v>
      </c>
      <c r="E3" s="32" t="s">
        <v>40</v>
      </c>
      <c r="F3" s="47"/>
    </row>
    <row r="4" spans="1:7" ht="14.4">
      <c r="A4" s="45">
        <f t="shared" ref="A4:A26" si="0">+A3+1</f>
        <v>2</v>
      </c>
      <c r="B4" s="41" t="s">
        <v>41</v>
      </c>
      <c r="C4" s="46" t="s">
        <v>42</v>
      </c>
      <c r="D4" s="32" t="s">
        <v>43</v>
      </c>
      <c r="E4" s="32" t="s">
        <v>44</v>
      </c>
      <c r="F4" s="47"/>
    </row>
    <row r="5" spans="1:7" ht="14.4">
      <c r="A5" s="45">
        <f t="shared" si="0"/>
        <v>3</v>
      </c>
      <c r="B5" s="41" t="s">
        <v>45</v>
      </c>
      <c r="C5" s="46" t="s">
        <v>46</v>
      </c>
      <c r="D5" s="32" t="s">
        <v>47</v>
      </c>
      <c r="E5" s="32" t="s">
        <v>48</v>
      </c>
      <c r="F5" s="47"/>
    </row>
    <row r="6" spans="1:7" ht="14.4">
      <c r="A6" s="45">
        <f t="shared" si="0"/>
        <v>4</v>
      </c>
      <c r="B6" s="41" t="s">
        <v>49</v>
      </c>
      <c r="C6" s="46" t="s">
        <v>50</v>
      </c>
      <c r="D6" s="32" t="s">
        <v>51</v>
      </c>
      <c r="E6" s="32" t="s">
        <v>52</v>
      </c>
      <c r="F6" s="47"/>
    </row>
    <row r="7" spans="1:7" ht="14.4">
      <c r="A7" s="45">
        <f t="shared" si="0"/>
        <v>5</v>
      </c>
      <c r="B7" s="41" t="s">
        <v>53</v>
      </c>
      <c r="C7" s="46" t="s">
        <v>54</v>
      </c>
      <c r="D7" s="32" t="s">
        <v>55</v>
      </c>
      <c r="E7" s="32" t="s">
        <v>56</v>
      </c>
      <c r="F7" s="47"/>
    </row>
    <row r="8" spans="1:7" ht="14.4">
      <c r="A8" s="45">
        <f t="shared" si="0"/>
        <v>6</v>
      </c>
      <c r="B8" s="41" t="s">
        <v>57</v>
      </c>
      <c r="C8" s="46" t="s">
        <v>58</v>
      </c>
      <c r="D8" s="32" t="s">
        <v>59</v>
      </c>
      <c r="E8" s="32" t="s">
        <v>60</v>
      </c>
      <c r="F8" s="47"/>
    </row>
    <row r="9" spans="1:7" ht="14.4">
      <c r="A9" s="45">
        <f t="shared" si="0"/>
        <v>7</v>
      </c>
      <c r="B9" s="41" t="s">
        <v>61</v>
      </c>
      <c r="C9" s="46" t="s">
        <v>62</v>
      </c>
      <c r="D9" s="32" t="s">
        <v>63</v>
      </c>
      <c r="E9" s="32" t="s">
        <v>64</v>
      </c>
      <c r="F9" s="47"/>
    </row>
    <row r="10" spans="1:7" ht="14.4">
      <c r="A10" s="45">
        <f t="shared" si="0"/>
        <v>8</v>
      </c>
      <c r="B10" s="41" t="s">
        <v>65</v>
      </c>
      <c r="C10" s="46" t="s">
        <v>66</v>
      </c>
      <c r="D10" s="32" t="s">
        <v>67</v>
      </c>
      <c r="E10" s="32" t="s">
        <v>68</v>
      </c>
      <c r="F10" s="47"/>
    </row>
    <row r="11" spans="1:7" ht="14.4">
      <c r="A11" s="45">
        <f t="shared" si="0"/>
        <v>9</v>
      </c>
      <c r="B11" s="41" t="s">
        <v>69</v>
      </c>
      <c r="C11" s="46" t="s">
        <v>70</v>
      </c>
      <c r="D11" s="32" t="s">
        <v>71</v>
      </c>
      <c r="E11" s="32" t="s">
        <v>72</v>
      </c>
      <c r="F11" s="47"/>
    </row>
    <row r="12" spans="1:7" ht="14.4">
      <c r="A12" s="45">
        <f t="shared" si="0"/>
        <v>10</v>
      </c>
      <c r="B12" s="41" t="s">
        <v>73</v>
      </c>
      <c r="C12" s="46" t="s">
        <v>74</v>
      </c>
      <c r="D12" s="32" t="s">
        <v>75</v>
      </c>
      <c r="E12" s="32" t="s">
        <v>76</v>
      </c>
      <c r="F12" s="47"/>
    </row>
    <row r="13" spans="1:7" ht="14.4">
      <c r="A13" s="45">
        <f t="shared" si="0"/>
        <v>11</v>
      </c>
      <c r="B13" s="41" t="s">
        <v>77</v>
      </c>
      <c r="C13" s="46" t="s">
        <v>78</v>
      </c>
      <c r="D13" s="32" t="s">
        <v>79</v>
      </c>
      <c r="E13" s="32" t="s">
        <v>80</v>
      </c>
      <c r="F13" s="47"/>
    </row>
    <row r="14" spans="1:7" ht="14.4">
      <c r="A14" s="45">
        <f t="shared" si="0"/>
        <v>12</v>
      </c>
      <c r="B14" s="41" t="s">
        <v>81</v>
      </c>
      <c r="C14" s="46" t="s">
        <v>82</v>
      </c>
      <c r="D14" s="32" t="s">
        <v>79</v>
      </c>
      <c r="E14" s="32" t="s">
        <v>83</v>
      </c>
      <c r="F14" s="47"/>
    </row>
    <row r="15" spans="1:7" ht="14.4">
      <c r="A15" s="45">
        <f t="shared" si="0"/>
        <v>13</v>
      </c>
      <c r="B15" s="41" t="s">
        <v>84</v>
      </c>
      <c r="C15" s="46" t="s">
        <v>85</v>
      </c>
      <c r="D15" s="32" t="s">
        <v>86</v>
      </c>
      <c r="E15" s="32" t="s">
        <v>87</v>
      </c>
      <c r="F15" s="47"/>
    </row>
    <row r="16" spans="1:7" ht="14.4">
      <c r="A16" s="45">
        <f t="shared" si="0"/>
        <v>14</v>
      </c>
      <c r="B16" s="41" t="s">
        <v>88</v>
      </c>
      <c r="C16" s="46" t="s">
        <v>89</v>
      </c>
      <c r="D16" s="32" t="s">
        <v>90</v>
      </c>
      <c r="E16" s="32" t="s">
        <v>91</v>
      </c>
      <c r="F16" s="47"/>
    </row>
    <row r="17" spans="1:6" ht="14.4">
      <c r="A17" s="45">
        <f t="shared" si="0"/>
        <v>15</v>
      </c>
      <c r="B17" s="41" t="s">
        <v>92</v>
      </c>
      <c r="C17" s="46" t="s">
        <v>93</v>
      </c>
      <c r="D17" s="32" t="s">
        <v>94</v>
      </c>
      <c r="E17" s="32" t="s">
        <v>95</v>
      </c>
      <c r="F17" s="47"/>
    </row>
    <row r="18" spans="1:6" ht="14.4">
      <c r="A18" s="45">
        <f t="shared" si="0"/>
        <v>16</v>
      </c>
      <c r="B18" s="41" t="s">
        <v>96</v>
      </c>
      <c r="C18" s="46" t="s">
        <v>97</v>
      </c>
      <c r="D18" s="32" t="s">
        <v>98</v>
      </c>
      <c r="E18" s="32" t="s">
        <v>99</v>
      </c>
      <c r="F18" s="47"/>
    </row>
    <row r="19" spans="1:6" ht="14.4">
      <c r="A19" s="45">
        <f t="shared" si="0"/>
        <v>17</v>
      </c>
      <c r="B19" s="41" t="s">
        <v>100</v>
      </c>
      <c r="C19" s="46" t="s">
        <v>101</v>
      </c>
      <c r="D19" s="32" t="s">
        <v>102</v>
      </c>
      <c r="E19" s="32" t="s">
        <v>103</v>
      </c>
      <c r="F19" s="47"/>
    </row>
    <row r="20" spans="1:6" ht="14.4">
      <c r="A20" s="45">
        <f t="shared" si="0"/>
        <v>18</v>
      </c>
      <c r="B20" s="41" t="s">
        <v>104</v>
      </c>
      <c r="C20" s="46" t="s">
        <v>105</v>
      </c>
      <c r="D20" s="32" t="s">
        <v>106</v>
      </c>
      <c r="E20" s="32" t="s">
        <v>107</v>
      </c>
      <c r="F20" s="47"/>
    </row>
    <row r="21" spans="1:6" ht="14.4">
      <c r="A21" s="45">
        <f t="shared" si="0"/>
        <v>19</v>
      </c>
      <c r="B21" s="41" t="s">
        <v>108</v>
      </c>
      <c r="C21" s="46" t="s">
        <v>109</v>
      </c>
      <c r="D21" s="32" t="s">
        <v>110</v>
      </c>
      <c r="E21" s="32" t="s">
        <v>111</v>
      </c>
      <c r="F21" s="47"/>
    </row>
    <row r="22" spans="1:6" ht="14.4">
      <c r="A22" s="45">
        <f t="shared" si="0"/>
        <v>20</v>
      </c>
      <c r="B22" s="41" t="s">
        <v>112</v>
      </c>
      <c r="C22" s="46" t="s">
        <v>113</v>
      </c>
      <c r="D22" s="32" t="s">
        <v>114</v>
      </c>
      <c r="E22" s="32" t="s">
        <v>115</v>
      </c>
      <c r="F22" s="47"/>
    </row>
    <row r="23" spans="1:6" ht="14.4">
      <c r="A23" s="45">
        <f t="shared" si="0"/>
        <v>21</v>
      </c>
      <c r="B23" s="41" t="s">
        <v>116</v>
      </c>
      <c r="C23" s="46" t="s">
        <v>117</v>
      </c>
      <c r="D23" s="32" t="s">
        <v>118</v>
      </c>
      <c r="E23" s="32" t="s">
        <v>119</v>
      </c>
      <c r="F23" s="47"/>
    </row>
    <row r="24" spans="1:6" ht="14.4">
      <c r="A24" s="45">
        <f t="shared" si="0"/>
        <v>22</v>
      </c>
      <c r="B24" s="41" t="s">
        <v>120</v>
      </c>
      <c r="C24" s="46" t="s">
        <v>121</v>
      </c>
      <c r="D24" s="32" t="s">
        <v>122</v>
      </c>
      <c r="E24" s="32" t="s">
        <v>123</v>
      </c>
      <c r="F24" s="47"/>
    </row>
    <row r="25" spans="1:6" ht="14.4">
      <c r="A25" s="45">
        <f t="shared" si="0"/>
        <v>23</v>
      </c>
      <c r="B25" s="41" t="s">
        <v>124</v>
      </c>
      <c r="C25" s="46" t="s">
        <v>125</v>
      </c>
      <c r="D25" s="32" t="s">
        <v>126</v>
      </c>
      <c r="E25" s="32" t="s">
        <v>127</v>
      </c>
      <c r="F25" s="47"/>
    </row>
    <row r="26" spans="1:6" ht="14.4">
      <c r="A26" s="45">
        <f t="shared" si="0"/>
        <v>24</v>
      </c>
      <c r="B26" s="41" t="s">
        <v>128</v>
      </c>
      <c r="C26" s="46" t="s">
        <v>129</v>
      </c>
      <c r="D26" s="32" t="s">
        <v>130</v>
      </c>
      <c r="E26" s="32" t="s">
        <v>131</v>
      </c>
      <c r="F26" s="47"/>
    </row>
    <row r="27" spans="1:6" ht="14.4">
      <c r="A27" s="45" t="e">
        <f>+#REF!+1</f>
        <v>#REF!</v>
      </c>
      <c r="B27" s="41" t="s">
        <v>132</v>
      </c>
      <c r="C27" s="46" t="s">
        <v>133</v>
      </c>
      <c r="D27" s="32" t="s">
        <v>134</v>
      </c>
      <c r="E27" s="32" t="s">
        <v>135</v>
      </c>
      <c r="F27" s="47"/>
    </row>
    <row r="28" spans="1:6" ht="14.4">
      <c r="A28" s="45" t="e">
        <f>+#REF!+1</f>
        <v>#REF!</v>
      </c>
      <c r="B28" s="41" t="s">
        <v>136</v>
      </c>
      <c r="C28" s="49" t="s">
        <v>137</v>
      </c>
      <c r="D28" s="33" t="s">
        <v>138</v>
      </c>
      <c r="E28" s="33" t="s">
        <v>139</v>
      </c>
      <c r="F28" s="47"/>
    </row>
    <row r="29" spans="1:6" ht="14.4">
      <c r="A29" s="45" t="e">
        <f t="shared" ref="A29:A34" si="1">+A28+1</f>
        <v>#REF!</v>
      </c>
      <c r="B29" s="41" t="s">
        <v>140</v>
      </c>
      <c r="C29" s="46" t="s">
        <v>141</v>
      </c>
      <c r="D29" s="32" t="s">
        <v>142</v>
      </c>
      <c r="E29" s="32" t="s">
        <v>143</v>
      </c>
      <c r="F29" s="47"/>
    </row>
    <row r="30" spans="1:6" ht="14.4">
      <c r="A30" s="45" t="e">
        <f t="shared" si="1"/>
        <v>#REF!</v>
      </c>
      <c r="B30" s="41" t="s">
        <v>144</v>
      </c>
      <c r="C30" s="46" t="s">
        <v>145</v>
      </c>
      <c r="D30" s="32" t="s">
        <v>146</v>
      </c>
      <c r="E30" s="32" t="s">
        <v>147</v>
      </c>
      <c r="F30" s="47"/>
    </row>
    <row r="31" spans="1:6" ht="14.4">
      <c r="A31" s="45" t="e">
        <f t="shared" si="1"/>
        <v>#REF!</v>
      </c>
      <c r="B31" s="41" t="s">
        <v>148</v>
      </c>
      <c r="C31" s="46" t="s">
        <v>149</v>
      </c>
      <c r="D31" s="32" t="s">
        <v>150</v>
      </c>
      <c r="E31" s="32" t="s">
        <v>151</v>
      </c>
      <c r="F31" s="47"/>
    </row>
    <row r="32" spans="1:6" ht="14.4">
      <c r="A32" s="45" t="e">
        <f t="shared" si="1"/>
        <v>#REF!</v>
      </c>
      <c r="B32" s="41" t="s">
        <v>152</v>
      </c>
      <c r="C32" s="46" t="s">
        <v>153</v>
      </c>
      <c r="D32" s="32" t="s">
        <v>154</v>
      </c>
      <c r="E32" s="32" t="s">
        <v>155</v>
      </c>
      <c r="F32" s="47"/>
    </row>
    <row r="33" spans="1:6" ht="14.4">
      <c r="A33" s="45" t="e">
        <f t="shared" si="1"/>
        <v>#REF!</v>
      </c>
      <c r="B33" s="41" t="s">
        <v>156</v>
      </c>
      <c r="C33" s="46" t="s">
        <v>157</v>
      </c>
      <c r="D33" s="32" t="s">
        <v>158</v>
      </c>
      <c r="E33" s="32" t="s">
        <v>159</v>
      </c>
      <c r="F33" s="47"/>
    </row>
    <row r="34" spans="1:6" ht="14.4">
      <c r="A34" s="45" t="e">
        <f t="shared" si="1"/>
        <v>#REF!</v>
      </c>
      <c r="B34" s="41" t="s">
        <v>160</v>
      </c>
      <c r="C34" s="46" t="s">
        <v>161</v>
      </c>
      <c r="D34" s="32" t="s">
        <v>162</v>
      </c>
      <c r="E34" s="32" t="s">
        <v>163</v>
      </c>
      <c r="F34" s="47"/>
    </row>
    <row r="35" spans="1:6" ht="14.4">
      <c r="A35" s="45" t="e">
        <f>+#REF!+1</f>
        <v>#REF!</v>
      </c>
      <c r="B35" s="41" t="s">
        <v>164</v>
      </c>
      <c r="C35" s="46" t="s">
        <v>165</v>
      </c>
      <c r="D35" s="32" t="s">
        <v>166</v>
      </c>
      <c r="E35" s="32" t="s">
        <v>167</v>
      </c>
      <c r="F35" s="47"/>
    </row>
    <row r="36" spans="1:6" ht="14.4">
      <c r="A36" s="45" t="e">
        <f t="shared" ref="A36:A47" si="2">+A35+1</f>
        <v>#REF!</v>
      </c>
      <c r="B36" s="41" t="s">
        <v>168</v>
      </c>
      <c r="C36" s="46" t="s">
        <v>169</v>
      </c>
      <c r="D36" s="32" t="s">
        <v>170</v>
      </c>
      <c r="E36" s="32" t="s">
        <v>171</v>
      </c>
      <c r="F36" s="47"/>
    </row>
    <row r="37" spans="1:6" ht="14.4">
      <c r="A37" s="45" t="e">
        <f t="shared" si="2"/>
        <v>#REF!</v>
      </c>
      <c r="B37" s="41" t="s">
        <v>172</v>
      </c>
      <c r="C37" s="46" t="s">
        <v>173</v>
      </c>
      <c r="D37" s="32" t="s">
        <v>174</v>
      </c>
      <c r="E37" s="32" t="s">
        <v>801</v>
      </c>
      <c r="F37" s="47"/>
    </row>
    <row r="38" spans="1:6" ht="14.4">
      <c r="A38" s="45" t="e">
        <f t="shared" si="2"/>
        <v>#REF!</v>
      </c>
      <c r="B38" s="41" t="s">
        <v>175</v>
      </c>
      <c r="C38" s="46" t="s">
        <v>176</v>
      </c>
      <c r="D38" s="32" t="s">
        <v>889</v>
      </c>
      <c r="E38" s="32" t="s">
        <v>177</v>
      </c>
      <c r="F38" s="47"/>
    </row>
    <row r="39" spans="1:6" ht="14.4">
      <c r="A39" s="45" t="e">
        <f t="shared" si="2"/>
        <v>#REF!</v>
      </c>
      <c r="B39" s="41" t="s">
        <v>178</v>
      </c>
      <c r="C39" s="46" t="s">
        <v>179</v>
      </c>
      <c r="D39" s="32" t="s">
        <v>180</v>
      </c>
      <c r="E39" s="32" t="s">
        <v>181</v>
      </c>
      <c r="F39" s="47"/>
    </row>
    <row r="40" spans="1:6" ht="14.4">
      <c r="A40" s="45" t="e">
        <f t="shared" si="2"/>
        <v>#REF!</v>
      </c>
      <c r="B40" s="41" t="s">
        <v>182</v>
      </c>
      <c r="C40" s="46" t="s">
        <v>183</v>
      </c>
      <c r="D40" s="32" t="s">
        <v>802</v>
      </c>
      <c r="E40" s="32" t="s">
        <v>184</v>
      </c>
      <c r="F40" s="47"/>
    </row>
    <row r="41" spans="1:6" ht="14.4">
      <c r="A41" s="45" t="e">
        <f t="shared" si="2"/>
        <v>#REF!</v>
      </c>
      <c r="B41" s="41" t="s">
        <v>185</v>
      </c>
      <c r="C41" s="46" t="s">
        <v>186</v>
      </c>
      <c r="D41" s="32" t="s">
        <v>187</v>
      </c>
      <c r="E41" s="32" t="s">
        <v>188</v>
      </c>
      <c r="F41" s="47"/>
    </row>
    <row r="42" spans="1:6" ht="14.4">
      <c r="A42" s="45" t="e">
        <f t="shared" si="2"/>
        <v>#REF!</v>
      </c>
      <c r="B42" s="41" t="s">
        <v>189</v>
      </c>
      <c r="C42" s="46" t="s">
        <v>190</v>
      </c>
      <c r="D42" s="32" t="s">
        <v>191</v>
      </c>
      <c r="E42" s="32" t="s">
        <v>192</v>
      </c>
      <c r="F42" s="47"/>
    </row>
    <row r="43" spans="1:6" ht="14.4">
      <c r="A43" s="45" t="e">
        <f t="shared" si="2"/>
        <v>#REF!</v>
      </c>
      <c r="B43" s="41" t="s">
        <v>193</v>
      </c>
      <c r="C43" s="46" t="s">
        <v>194</v>
      </c>
      <c r="D43" s="32" t="s">
        <v>195</v>
      </c>
      <c r="E43" s="32" t="s">
        <v>196</v>
      </c>
      <c r="F43" s="47"/>
    </row>
    <row r="44" spans="1:6" ht="14.4">
      <c r="A44" s="45" t="e">
        <f t="shared" si="2"/>
        <v>#REF!</v>
      </c>
      <c r="B44" s="41" t="s">
        <v>197</v>
      </c>
      <c r="C44" s="46" t="s">
        <v>198</v>
      </c>
      <c r="D44" s="32" t="s">
        <v>199</v>
      </c>
      <c r="E44" s="32" t="s">
        <v>200</v>
      </c>
      <c r="F44" s="47"/>
    </row>
    <row r="45" spans="1:6" ht="14.4">
      <c r="A45" s="45" t="e">
        <f t="shared" si="2"/>
        <v>#REF!</v>
      </c>
      <c r="B45" s="41" t="s">
        <v>201</v>
      </c>
      <c r="C45" s="46" t="s">
        <v>202</v>
      </c>
      <c r="D45" s="32" t="s">
        <v>203</v>
      </c>
      <c r="E45" s="32" t="s">
        <v>204</v>
      </c>
      <c r="F45" s="47"/>
    </row>
    <row r="46" spans="1:6" ht="14.4">
      <c r="A46" s="45" t="e">
        <f t="shared" si="2"/>
        <v>#REF!</v>
      </c>
      <c r="B46" s="41" t="s">
        <v>205</v>
      </c>
      <c r="C46" s="46" t="s">
        <v>206</v>
      </c>
      <c r="D46" s="32" t="s">
        <v>207</v>
      </c>
      <c r="E46" s="32" t="s">
        <v>208</v>
      </c>
      <c r="F46" s="47"/>
    </row>
    <row r="47" spans="1:6" ht="14.4">
      <c r="A47" s="45" t="e">
        <f t="shared" si="2"/>
        <v>#REF!</v>
      </c>
      <c r="B47" s="41" t="s">
        <v>209</v>
      </c>
      <c r="C47" s="46" t="s">
        <v>782</v>
      </c>
      <c r="D47" s="32" t="s">
        <v>210</v>
      </c>
      <c r="E47" s="32" t="s">
        <v>211</v>
      </c>
      <c r="F47" s="47"/>
    </row>
    <row r="48" spans="1:6" ht="14.4">
      <c r="A48" s="45"/>
      <c r="B48" s="41" t="s">
        <v>212</v>
      </c>
      <c r="C48" s="46" t="s">
        <v>213</v>
      </c>
      <c r="D48" s="32" t="s">
        <v>214</v>
      </c>
      <c r="E48" s="32" t="s">
        <v>215</v>
      </c>
      <c r="F48" s="47"/>
    </row>
    <row r="49" spans="1:6" ht="14.4">
      <c r="A49" s="45" t="e">
        <f>+A47+1</f>
        <v>#REF!</v>
      </c>
      <c r="B49" s="41" t="s">
        <v>783</v>
      </c>
      <c r="C49" s="46" t="s">
        <v>216</v>
      </c>
      <c r="D49" s="32" t="s">
        <v>217</v>
      </c>
      <c r="E49" s="32" t="s">
        <v>218</v>
      </c>
      <c r="F49" s="47"/>
    </row>
    <row r="50" spans="1:6" ht="14.4">
      <c r="A50" s="45" t="e">
        <f t="shared" ref="A50:A66" si="3">+A49+1</f>
        <v>#REF!</v>
      </c>
      <c r="B50" s="41" t="s">
        <v>784</v>
      </c>
      <c r="C50" s="46" t="s">
        <v>219</v>
      </c>
      <c r="D50" s="32" t="s">
        <v>220</v>
      </c>
      <c r="E50" s="32" t="s">
        <v>221</v>
      </c>
      <c r="F50" s="47"/>
    </row>
    <row r="51" spans="1:6" ht="14.4">
      <c r="A51" s="45" t="e">
        <f t="shared" si="3"/>
        <v>#REF!</v>
      </c>
      <c r="B51" s="41" t="s">
        <v>222</v>
      </c>
      <c r="C51" s="46" t="s">
        <v>223</v>
      </c>
      <c r="D51" s="32" t="s">
        <v>847</v>
      </c>
      <c r="E51" s="32" t="s">
        <v>803</v>
      </c>
      <c r="F51" s="47"/>
    </row>
    <row r="52" spans="1:6" ht="14.4">
      <c r="A52" s="45" t="e">
        <f t="shared" si="3"/>
        <v>#REF!</v>
      </c>
      <c r="B52" s="41" t="s">
        <v>224</v>
      </c>
      <c r="C52" s="46" t="s">
        <v>225</v>
      </c>
      <c r="D52" s="32" t="s">
        <v>226</v>
      </c>
      <c r="E52" s="32" t="s">
        <v>227</v>
      </c>
      <c r="F52" s="47"/>
    </row>
    <row r="53" spans="1:6" ht="14.4">
      <c r="A53" s="45" t="e">
        <f t="shared" si="3"/>
        <v>#REF!</v>
      </c>
      <c r="B53" s="41" t="s">
        <v>228</v>
      </c>
      <c r="C53" s="46" t="s">
        <v>229</v>
      </c>
      <c r="D53" s="32" t="s">
        <v>230</v>
      </c>
      <c r="E53" s="32" t="s">
        <v>231</v>
      </c>
      <c r="F53" s="47"/>
    </row>
    <row r="54" spans="1:6" ht="14.4">
      <c r="A54" s="45" t="e">
        <f t="shared" si="3"/>
        <v>#REF!</v>
      </c>
      <c r="B54" s="41" t="s">
        <v>232</v>
      </c>
      <c r="C54" s="46" t="s">
        <v>233</v>
      </c>
      <c r="D54" s="32" t="s">
        <v>230</v>
      </c>
      <c r="E54" s="32" t="s">
        <v>234</v>
      </c>
      <c r="F54" s="47"/>
    </row>
    <row r="55" spans="1:6" ht="14.4">
      <c r="A55" s="45" t="e">
        <f t="shared" si="3"/>
        <v>#REF!</v>
      </c>
      <c r="B55" s="41" t="s">
        <v>235</v>
      </c>
      <c r="C55" s="46" t="s">
        <v>236</v>
      </c>
      <c r="D55" s="32" t="s">
        <v>237</v>
      </c>
      <c r="E55" s="32" t="s">
        <v>238</v>
      </c>
      <c r="F55" s="47"/>
    </row>
    <row r="56" spans="1:6" ht="14.4">
      <c r="A56" s="45" t="e">
        <f t="shared" si="3"/>
        <v>#REF!</v>
      </c>
      <c r="B56" s="41" t="s">
        <v>239</v>
      </c>
      <c r="C56" s="46" t="s">
        <v>240</v>
      </c>
      <c r="D56" s="32" t="s">
        <v>226</v>
      </c>
      <c r="E56" s="32" t="s">
        <v>241</v>
      </c>
      <c r="F56" s="47"/>
    </row>
    <row r="57" spans="1:6" ht="14.4">
      <c r="A57" s="45" t="e">
        <f t="shared" si="3"/>
        <v>#REF!</v>
      </c>
      <c r="B57" s="41" t="s">
        <v>242</v>
      </c>
      <c r="C57" s="46" t="s">
        <v>243</v>
      </c>
      <c r="D57" s="32" t="s">
        <v>244</v>
      </c>
      <c r="E57" s="32" t="s">
        <v>245</v>
      </c>
      <c r="F57" s="47"/>
    </row>
    <row r="58" spans="1:6" ht="14.4">
      <c r="A58" s="45" t="e">
        <f t="shared" si="3"/>
        <v>#REF!</v>
      </c>
      <c r="B58" s="41" t="s">
        <v>246</v>
      </c>
      <c r="C58" s="46" t="s">
        <v>247</v>
      </c>
      <c r="D58" s="32" t="s">
        <v>248</v>
      </c>
      <c r="E58" s="32" t="s">
        <v>804</v>
      </c>
      <c r="F58" s="47"/>
    </row>
    <row r="59" spans="1:6" ht="14.4">
      <c r="A59" s="45" t="e">
        <f t="shared" si="3"/>
        <v>#REF!</v>
      </c>
      <c r="B59" s="41" t="s">
        <v>249</v>
      </c>
      <c r="C59" s="46" t="s">
        <v>250</v>
      </c>
      <c r="D59" s="32" t="s">
        <v>251</v>
      </c>
      <c r="E59" s="32" t="s">
        <v>252</v>
      </c>
      <c r="F59" s="47"/>
    </row>
    <row r="60" spans="1:6" ht="14.4">
      <c r="A60" s="45" t="e">
        <f t="shared" si="3"/>
        <v>#REF!</v>
      </c>
      <c r="B60" s="41" t="s">
        <v>253</v>
      </c>
      <c r="C60" s="46" t="s">
        <v>254</v>
      </c>
      <c r="D60" s="32" t="s">
        <v>255</v>
      </c>
      <c r="E60" s="32" t="s">
        <v>256</v>
      </c>
      <c r="F60" s="47"/>
    </row>
    <row r="61" spans="1:6" ht="14.4">
      <c r="A61" s="45" t="e">
        <f t="shared" si="3"/>
        <v>#REF!</v>
      </c>
      <c r="B61" s="41" t="s">
        <v>257</v>
      </c>
      <c r="C61" s="46" t="s">
        <v>258</v>
      </c>
      <c r="D61" s="32" t="s">
        <v>244</v>
      </c>
      <c r="E61" s="32" t="s">
        <v>259</v>
      </c>
      <c r="F61" s="47"/>
    </row>
    <row r="62" spans="1:6" ht="14.4">
      <c r="A62" s="45" t="e">
        <f t="shared" si="3"/>
        <v>#REF!</v>
      </c>
      <c r="B62" s="41" t="s">
        <v>260</v>
      </c>
      <c r="C62" s="46" t="s">
        <v>261</v>
      </c>
      <c r="D62" s="32" t="s">
        <v>262</v>
      </c>
      <c r="E62" s="32" t="s">
        <v>263</v>
      </c>
      <c r="F62" s="47"/>
    </row>
    <row r="63" spans="1:6" ht="14.4">
      <c r="A63" s="45" t="e">
        <f t="shared" si="3"/>
        <v>#REF!</v>
      </c>
      <c r="B63" s="41" t="s">
        <v>264</v>
      </c>
      <c r="C63" s="46" t="s">
        <v>265</v>
      </c>
      <c r="D63" s="32" t="s">
        <v>266</v>
      </c>
      <c r="E63" s="32" t="s">
        <v>267</v>
      </c>
      <c r="F63" s="47"/>
    </row>
    <row r="64" spans="1:6" ht="14.4">
      <c r="A64" s="45" t="e">
        <f t="shared" si="3"/>
        <v>#REF!</v>
      </c>
      <c r="B64" s="41" t="s">
        <v>268</v>
      </c>
      <c r="C64" s="46" t="s">
        <v>269</v>
      </c>
      <c r="D64" s="32" t="s">
        <v>270</v>
      </c>
      <c r="E64" s="32" t="s">
        <v>271</v>
      </c>
      <c r="F64" s="47"/>
    </row>
    <row r="65" spans="1:6" ht="14.4">
      <c r="A65" s="45" t="e">
        <f t="shared" si="3"/>
        <v>#REF!</v>
      </c>
      <c r="B65" s="41" t="s">
        <v>272</v>
      </c>
      <c r="C65" s="46" t="s">
        <v>273</v>
      </c>
      <c r="D65" s="32" t="s">
        <v>270</v>
      </c>
      <c r="E65" s="32" t="s">
        <v>274</v>
      </c>
      <c r="F65" s="47"/>
    </row>
    <row r="66" spans="1:6" ht="14.4">
      <c r="A66" s="45" t="e">
        <f t="shared" si="3"/>
        <v>#REF!</v>
      </c>
      <c r="B66" s="41" t="s">
        <v>275</v>
      </c>
      <c r="C66" s="46" t="s">
        <v>276</v>
      </c>
      <c r="D66" s="32" t="s">
        <v>277</v>
      </c>
      <c r="E66" s="32" t="s">
        <v>278</v>
      </c>
      <c r="F66" s="47"/>
    </row>
    <row r="67" spans="1:6" ht="14.4">
      <c r="A67" s="45" t="e">
        <f>+#REF!+1</f>
        <v>#REF!</v>
      </c>
      <c r="B67" s="41" t="s">
        <v>279</v>
      </c>
      <c r="C67" s="46" t="s">
        <v>280</v>
      </c>
      <c r="D67" s="32" t="s">
        <v>281</v>
      </c>
      <c r="E67" s="32" t="s">
        <v>282</v>
      </c>
      <c r="F67" s="47"/>
    </row>
    <row r="68" spans="1:6" ht="14.4">
      <c r="A68" s="45" t="e">
        <f>+A67+1</f>
        <v>#REF!</v>
      </c>
      <c r="B68" s="41" t="s">
        <v>283</v>
      </c>
      <c r="C68" s="46" t="s">
        <v>284</v>
      </c>
      <c r="D68" s="32" t="s">
        <v>285</v>
      </c>
      <c r="E68" s="32" t="s">
        <v>286</v>
      </c>
      <c r="F68" s="47"/>
    </row>
    <row r="69" spans="1:6" ht="14.4">
      <c r="A69" s="45" t="e">
        <f>+A68+1</f>
        <v>#REF!</v>
      </c>
      <c r="B69" s="41" t="s">
        <v>287</v>
      </c>
      <c r="C69" s="46" t="s">
        <v>288</v>
      </c>
      <c r="D69" s="32" t="s">
        <v>289</v>
      </c>
      <c r="E69" s="32" t="s">
        <v>290</v>
      </c>
      <c r="F69" s="47"/>
    </row>
    <row r="70" spans="1:6" ht="14.4">
      <c r="A70" s="45" t="e">
        <f>+A69+1</f>
        <v>#REF!</v>
      </c>
      <c r="B70" s="41" t="s">
        <v>291</v>
      </c>
      <c r="C70" s="46" t="s">
        <v>292</v>
      </c>
      <c r="D70" s="32" t="s">
        <v>293</v>
      </c>
      <c r="E70" s="32" t="s">
        <v>294</v>
      </c>
      <c r="F70" s="47"/>
    </row>
    <row r="71" spans="1:6" ht="14.4">
      <c r="A71" s="45" t="e">
        <f>+A70+1</f>
        <v>#REF!</v>
      </c>
      <c r="B71" s="41" t="s">
        <v>295</v>
      </c>
      <c r="C71" s="46" t="s">
        <v>296</v>
      </c>
      <c r="D71" s="32" t="s">
        <v>297</v>
      </c>
      <c r="E71" s="32" t="s">
        <v>298</v>
      </c>
      <c r="F71" s="47"/>
    </row>
    <row r="72" spans="1:6" ht="14.4">
      <c r="A72" s="45" t="e">
        <f>+#REF!+1</f>
        <v>#REF!</v>
      </c>
      <c r="B72" s="41" t="s">
        <v>299</v>
      </c>
      <c r="C72" s="46" t="s">
        <v>300</v>
      </c>
      <c r="D72" s="32" t="s">
        <v>301</v>
      </c>
      <c r="E72" s="32" t="s">
        <v>302</v>
      </c>
      <c r="F72" s="47"/>
    </row>
    <row r="73" spans="1:6" ht="14.4">
      <c r="A73" s="45" t="e">
        <f>+A72+1</f>
        <v>#REF!</v>
      </c>
      <c r="B73" s="41" t="s">
        <v>303</v>
      </c>
      <c r="C73" s="46" t="s">
        <v>304</v>
      </c>
      <c r="D73" s="32" t="s">
        <v>305</v>
      </c>
      <c r="E73" s="32" t="s">
        <v>306</v>
      </c>
      <c r="F73" s="47"/>
    </row>
    <row r="74" spans="1:6" ht="14.4">
      <c r="A74" s="45" t="e">
        <f>+A73+1</f>
        <v>#REF!</v>
      </c>
      <c r="B74" s="41" t="s">
        <v>307</v>
      </c>
      <c r="C74" s="46" t="s">
        <v>308</v>
      </c>
      <c r="D74" s="32" t="s">
        <v>309</v>
      </c>
      <c r="E74" s="32" t="s">
        <v>310</v>
      </c>
      <c r="F74" s="47"/>
    </row>
    <row r="75" spans="1:6" ht="14.4">
      <c r="A75" s="45" t="e">
        <f>+A74+1</f>
        <v>#REF!</v>
      </c>
      <c r="B75" s="41" t="s">
        <v>311</v>
      </c>
      <c r="C75" s="46" t="s">
        <v>312</v>
      </c>
      <c r="D75" s="32" t="s">
        <v>805</v>
      </c>
      <c r="E75" s="32" t="s">
        <v>313</v>
      </c>
      <c r="F75" s="47"/>
    </row>
    <row r="76" spans="1:6" ht="14.4">
      <c r="A76" s="45" t="e">
        <f>+#REF!+1</f>
        <v>#REF!</v>
      </c>
      <c r="B76" s="41" t="s">
        <v>314</v>
      </c>
      <c r="C76" s="46" t="s">
        <v>315</v>
      </c>
      <c r="D76" s="32" t="s">
        <v>316</v>
      </c>
      <c r="E76" s="32" t="s">
        <v>317</v>
      </c>
      <c r="F76" s="47"/>
    </row>
    <row r="77" spans="1:6" ht="14.4">
      <c r="A77" s="45" t="e">
        <f t="shared" ref="A77:A97" si="4">+A76+1</f>
        <v>#REF!</v>
      </c>
      <c r="B77" s="41" t="s">
        <v>318</v>
      </c>
      <c r="C77" s="46" t="s">
        <v>319</v>
      </c>
      <c r="D77" s="32" t="s">
        <v>320</v>
      </c>
      <c r="E77" s="32" t="s">
        <v>321</v>
      </c>
      <c r="F77" s="47"/>
    </row>
    <row r="78" spans="1:6" ht="14.4">
      <c r="A78" s="45" t="e">
        <f t="shared" si="4"/>
        <v>#REF!</v>
      </c>
      <c r="B78" s="41" t="s">
        <v>322</v>
      </c>
      <c r="C78" s="46" t="s">
        <v>323</v>
      </c>
      <c r="D78" s="32" t="s">
        <v>324</v>
      </c>
      <c r="E78" s="32" t="s">
        <v>325</v>
      </c>
      <c r="F78" s="47"/>
    </row>
    <row r="79" spans="1:6" ht="14.4">
      <c r="A79" s="45" t="e">
        <f t="shared" si="4"/>
        <v>#REF!</v>
      </c>
      <c r="B79" s="41" t="s">
        <v>326</v>
      </c>
      <c r="C79" s="46" t="s">
        <v>327</v>
      </c>
      <c r="D79" s="32" t="s">
        <v>328</v>
      </c>
      <c r="E79" s="32" t="s">
        <v>329</v>
      </c>
      <c r="F79" s="47"/>
    </row>
    <row r="80" spans="1:6" ht="14.4">
      <c r="A80" s="45" t="e">
        <f t="shared" si="4"/>
        <v>#REF!</v>
      </c>
      <c r="B80" s="41" t="s">
        <v>330</v>
      </c>
      <c r="C80" s="46" t="s">
        <v>331</v>
      </c>
      <c r="D80" s="32" t="s">
        <v>332</v>
      </c>
      <c r="E80" s="32" t="s">
        <v>333</v>
      </c>
      <c r="F80" s="47"/>
    </row>
    <row r="81" spans="1:6" ht="14.4">
      <c r="A81" s="45" t="e">
        <f t="shared" si="4"/>
        <v>#REF!</v>
      </c>
      <c r="B81" s="41" t="s">
        <v>334</v>
      </c>
      <c r="C81" s="46" t="s">
        <v>335</v>
      </c>
      <c r="D81" s="32" t="s">
        <v>336</v>
      </c>
      <c r="E81" s="32" t="s">
        <v>337</v>
      </c>
      <c r="F81" s="47"/>
    </row>
    <row r="82" spans="1:6" ht="14.4">
      <c r="A82" s="45" t="e">
        <f t="shared" si="4"/>
        <v>#REF!</v>
      </c>
      <c r="B82" s="41" t="s">
        <v>338</v>
      </c>
      <c r="C82" s="46" t="s">
        <v>339</v>
      </c>
      <c r="D82" s="32" t="s">
        <v>340</v>
      </c>
      <c r="E82" s="32" t="s">
        <v>341</v>
      </c>
      <c r="F82" s="47"/>
    </row>
    <row r="83" spans="1:6" ht="14.4">
      <c r="A83" s="45" t="e">
        <f t="shared" si="4"/>
        <v>#REF!</v>
      </c>
      <c r="B83" s="41" t="s">
        <v>342</v>
      </c>
      <c r="C83" s="46" t="s">
        <v>343</v>
      </c>
      <c r="D83" s="32" t="s">
        <v>344</v>
      </c>
      <c r="E83" s="32" t="s">
        <v>345</v>
      </c>
      <c r="F83" s="47"/>
    </row>
    <row r="84" spans="1:6" ht="14.4">
      <c r="A84" s="45" t="e">
        <f t="shared" si="4"/>
        <v>#REF!</v>
      </c>
      <c r="B84" s="41" t="s">
        <v>346</v>
      </c>
      <c r="C84" s="46" t="s">
        <v>347</v>
      </c>
      <c r="D84" s="32" t="s">
        <v>348</v>
      </c>
      <c r="E84" s="32" t="s">
        <v>349</v>
      </c>
      <c r="F84" s="47"/>
    </row>
    <row r="85" spans="1:6" ht="15.75" customHeight="1">
      <c r="A85" s="45" t="e">
        <f t="shared" si="4"/>
        <v>#REF!</v>
      </c>
      <c r="B85" s="41" t="s">
        <v>350</v>
      </c>
      <c r="C85" s="46" t="s">
        <v>351</v>
      </c>
      <c r="D85" s="32" t="s">
        <v>785</v>
      </c>
      <c r="E85" s="34" t="s">
        <v>786</v>
      </c>
      <c r="F85" s="55"/>
    </row>
    <row r="86" spans="1:6" ht="14.4">
      <c r="A86" s="45" t="e">
        <f t="shared" si="4"/>
        <v>#REF!</v>
      </c>
      <c r="B86" s="41" t="s">
        <v>352</v>
      </c>
      <c r="C86" s="46" t="s">
        <v>353</v>
      </c>
      <c r="D86" s="32" t="s">
        <v>354</v>
      </c>
      <c r="E86" s="32" t="s">
        <v>787</v>
      </c>
      <c r="F86" s="47"/>
    </row>
    <row r="87" spans="1:6" ht="14.4">
      <c r="A87" s="45" t="e">
        <f t="shared" si="4"/>
        <v>#REF!</v>
      </c>
      <c r="B87" s="41" t="s">
        <v>355</v>
      </c>
      <c r="C87" s="46" t="s">
        <v>356</v>
      </c>
      <c r="D87" s="32" t="s">
        <v>354</v>
      </c>
      <c r="E87" s="32" t="s">
        <v>357</v>
      </c>
      <c r="F87" s="47"/>
    </row>
    <row r="88" spans="1:6" ht="14.4">
      <c r="A88" s="45" t="e">
        <f t="shared" si="4"/>
        <v>#REF!</v>
      </c>
      <c r="B88" s="41" t="s">
        <v>358</v>
      </c>
      <c r="C88" s="46" t="s">
        <v>359</v>
      </c>
      <c r="D88" s="32" t="s">
        <v>360</v>
      </c>
      <c r="E88" s="32" t="s">
        <v>361</v>
      </c>
      <c r="F88" s="47"/>
    </row>
    <row r="89" spans="1:6" ht="14.4">
      <c r="A89" s="45" t="e">
        <f t="shared" si="4"/>
        <v>#REF!</v>
      </c>
      <c r="B89" s="41" t="s">
        <v>362</v>
      </c>
      <c r="C89" s="46" t="s">
        <v>363</v>
      </c>
      <c r="D89" s="32" t="s">
        <v>364</v>
      </c>
      <c r="E89" s="32" t="s">
        <v>365</v>
      </c>
      <c r="F89" s="47"/>
    </row>
    <row r="90" spans="1:6" ht="14.4">
      <c r="A90" s="45" t="e">
        <f t="shared" si="4"/>
        <v>#REF!</v>
      </c>
      <c r="B90" s="41" t="s">
        <v>366</v>
      </c>
      <c r="C90" s="46" t="s">
        <v>367</v>
      </c>
      <c r="D90" s="32" t="s">
        <v>368</v>
      </c>
      <c r="E90" s="32" t="s">
        <v>369</v>
      </c>
      <c r="F90" s="47"/>
    </row>
    <row r="91" spans="1:6" ht="14.4">
      <c r="A91" s="45" t="e">
        <f t="shared" si="4"/>
        <v>#REF!</v>
      </c>
      <c r="B91" s="41" t="s">
        <v>370</v>
      </c>
      <c r="C91" s="46" t="s">
        <v>371</v>
      </c>
      <c r="D91" s="32" t="s">
        <v>372</v>
      </c>
      <c r="E91" s="32" t="s">
        <v>373</v>
      </c>
      <c r="F91" s="47"/>
    </row>
    <row r="92" spans="1:6" ht="14.4">
      <c r="A92" s="45" t="e">
        <f t="shared" si="4"/>
        <v>#REF!</v>
      </c>
      <c r="B92" s="41" t="s">
        <v>374</v>
      </c>
      <c r="C92" s="46" t="s">
        <v>375</v>
      </c>
      <c r="D92" s="32" t="s">
        <v>376</v>
      </c>
      <c r="E92" s="32" t="s">
        <v>377</v>
      </c>
      <c r="F92" s="47"/>
    </row>
    <row r="93" spans="1:6" ht="14.4">
      <c r="A93" s="45" t="e">
        <f t="shared" si="4"/>
        <v>#REF!</v>
      </c>
      <c r="B93" s="41" t="s">
        <v>378</v>
      </c>
      <c r="C93" s="46" t="s">
        <v>379</v>
      </c>
      <c r="D93" s="32" t="s">
        <v>380</v>
      </c>
      <c r="E93" s="32" t="s">
        <v>381</v>
      </c>
      <c r="F93" s="47"/>
    </row>
    <row r="94" spans="1:6" ht="14.4">
      <c r="A94" s="45" t="e">
        <f t="shared" si="4"/>
        <v>#REF!</v>
      </c>
      <c r="B94" s="41" t="s">
        <v>382</v>
      </c>
      <c r="C94" s="46" t="s">
        <v>383</v>
      </c>
      <c r="D94" s="32" t="s">
        <v>384</v>
      </c>
      <c r="E94" s="32" t="s">
        <v>385</v>
      </c>
      <c r="F94" s="47"/>
    </row>
    <row r="95" spans="1:6" ht="14.4">
      <c r="A95" s="45" t="e">
        <f t="shared" si="4"/>
        <v>#REF!</v>
      </c>
      <c r="B95" s="41" t="s">
        <v>386</v>
      </c>
      <c r="C95" s="46" t="s">
        <v>387</v>
      </c>
      <c r="D95" s="32" t="s">
        <v>360</v>
      </c>
      <c r="E95" s="32" t="s">
        <v>388</v>
      </c>
      <c r="F95" s="47"/>
    </row>
    <row r="96" spans="1:6" ht="14.4">
      <c r="A96" s="45" t="e">
        <f t="shared" si="4"/>
        <v>#REF!</v>
      </c>
      <c r="B96" s="41" t="s">
        <v>389</v>
      </c>
      <c r="C96" s="46" t="s">
        <v>390</v>
      </c>
      <c r="D96" s="32" t="s">
        <v>391</v>
      </c>
      <c r="E96" s="32" t="s">
        <v>392</v>
      </c>
      <c r="F96" s="47"/>
    </row>
    <row r="97" spans="1:6" ht="14.4">
      <c r="A97" s="45" t="e">
        <f t="shared" si="4"/>
        <v>#REF!</v>
      </c>
      <c r="B97" s="41" t="s">
        <v>393</v>
      </c>
      <c r="C97" s="46" t="s">
        <v>394</v>
      </c>
      <c r="D97" s="32" t="s">
        <v>810</v>
      </c>
      <c r="E97" s="32" t="s">
        <v>848</v>
      </c>
      <c r="F97" s="47"/>
    </row>
    <row r="98" spans="1:6" ht="14.4">
      <c r="A98" s="45" t="e">
        <f>+#REF!+1</f>
        <v>#REF!</v>
      </c>
      <c r="B98" s="41" t="s">
        <v>395</v>
      </c>
      <c r="C98" s="46" t="s">
        <v>396</v>
      </c>
      <c r="D98" s="32" t="s">
        <v>397</v>
      </c>
      <c r="E98" s="32" t="s">
        <v>398</v>
      </c>
      <c r="F98" s="47"/>
    </row>
    <row r="99" spans="1:6" ht="14.4">
      <c r="A99" s="45" t="e">
        <f>+A98+1</f>
        <v>#REF!</v>
      </c>
      <c r="B99" s="41" t="s">
        <v>399</v>
      </c>
      <c r="C99" s="46" t="s">
        <v>400</v>
      </c>
      <c r="D99" s="32" t="s">
        <v>401</v>
      </c>
      <c r="E99" s="32" t="s">
        <v>402</v>
      </c>
      <c r="F99" s="47"/>
    </row>
    <row r="100" spans="1:6" ht="14.4">
      <c r="A100" s="45" t="e">
        <f>+A99+1</f>
        <v>#REF!</v>
      </c>
      <c r="B100" s="41" t="s">
        <v>403</v>
      </c>
      <c r="C100" s="46" t="s">
        <v>404</v>
      </c>
      <c r="D100" s="32" t="s">
        <v>405</v>
      </c>
      <c r="E100" s="32" t="s">
        <v>406</v>
      </c>
      <c r="F100" s="47"/>
    </row>
    <row r="101" spans="1:6" ht="14.4">
      <c r="A101" s="45" t="e">
        <f>+#REF!+1</f>
        <v>#REF!</v>
      </c>
      <c r="B101" s="41" t="s">
        <v>407</v>
      </c>
      <c r="C101" s="46" t="s">
        <v>408</v>
      </c>
      <c r="D101" s="32" t="s">
        <v>360</v>
      </c>
      <c r="E101" s="32" t="s">
        <v>409</v>
      </c>
      <c r="F101" s="47"/>
    </row>
    <row r="102" spans="1:6" ht="14.4">
      <c r="A102" s="45" t="e">
        <f t="shared" ref="A102:A121" si="5">+A101+1</f>
        <v>#REF!</v>
      </c>
      <c r="B102" s="41" t="s">
        <v>410</v>
      </c>
      <c r="C102" s="46" t="s">
        <v>411</v>
      </c>
      <c r="D102" s="32" t="s">
        <v>412</v>
      </c>
      <c r="E102" s="32" t="s">
        <v>413</v>
      </c>
      <c r="F102" s="47"/>
    </row>
    <row r="103" spans="1:6" ht="14.4">
      <c r="A103" s="45" t="e">
        <f t="shared" si="5"/>
        <v>#REF!</v>
      </c>
      <c r="B103" s="41" t="s">
        <v>414</v>
      </c>
      <c r="C103" s="46" t="s">
        <v>415</v>
      </c>
      <c r="D103" s="32" t="s">
        <v>416</v>
      </c>
      <c r="E103" s="32" t="s">
        <v>417</v>
      </c>
      <c r="F103" s="47"/>
    </row>
    <row r="104" spans="1:6" ht="14.4">
      <c r="A104" s="45" t="e">
        <f t="shared" si="5"/>
        <v>#REF!</v>
      </c>
      <c r="B104" s="41" t="s">
        <v>418</v>
      </c>
      <c r="C104" s="46" t="s">
        <v>419</v>
      </c>
      <c r="D104" s="32" t="s">
        <v>420</v>
      </c>
      <c r="E104" s="32" t="s">
        <v>421</v>
      </c>
      <c r="F104" s="47"/>
    </row>
    <row r="105" spans="1:6" ht="14.4">
      <c r="A105" s="45" t="e">
        <f t="shared" si="5"/>
        <v>#REF!</v>
      </c>
      <c r="B105" s="41" t="s">
        <v>422</v>
      </c>
      <c r="C105" s="46" t="s">
        <v>423</v>
      </c>
      <c r="D105" s="32" t="s">
        <v>424</v>
      </c>
      <c r="E105" s="32" t="s">
        <v>425</v>
      </c>
      <c r="F105" s="47"/>
    </row>
    <row r="106" spans="1:6" ht="14.4">
      <c r="A106" s="45" t="e">
        <f t="shared" si="5"/>
        <v>#REF!</v>
      </c>
      <c r="B106" s="41" t="s">
        <v>426</v>
      </c>
      <c r="C106" s="56" t="s">
        <v>427</v>
      </c>
      <c r="D106" s="35" t="s">
        <v>428</v>
      </c>
      <c r="E106" s="35" t="s">
        <v>429</v>
      </c>
      <c r="F106" s="47"/>
    </row>
    <row r="107" spans="1:6" ht="14.4">
      <c r="A107" s="45" t="e">
        <f t="shared" si="5"/>
        <v>#REF!</v>
      </c>
      <c r="B107" s="41" t="s">
        <v>430</v>
      </c>
      <c r="C107" s="46" t="s">
        <v>431</v>
      </c>
      <c r="D107" s="32" t="s">
        <v>432</v>
      </c>
      <c r="E107" s="32" t="s">
        <v>433</v>
      </c>
      <c r="F107" s="47"/>
    </row>
    <row r="108" spans="1:6" ht="14.4">
      <c r="A108" s="45" t="e">
        <f t="shared" si="5"/>
        <v>#REF!</v>
      </c>
      <c r="B108" s="41" t="s">
        <v>434</v>
      </c>
      <c r="C108" s="46" t="s">
        <v>435</v>
      </c>
      <c r="D108" s="32" t="s">
        <v>436</v>
      </c>
      <c r="E108" s="32" t="s">
        <v>437</v>
      </c>
      <c r="F108" s="47"/>
    </row>
    <row r="109" spans="1:6" ht="14.4">
      <c r="A109" s="45" t="e">
        <f t="shared" si="5"/>
        <v>#REF!</v>
      </c>
      <c r="B109" s="41" t="s">
        <v>438</v>
      </c>
      <c r="C109" s="46" t="s">
        <v>439</v>
      </c>
      <c r="D109" s="32" t="s">
        <v>440</v>
      </c>
      <c r="E109" s="32" t="s">
        <v>441</v>
      </c>
      <c r="F109" s="47"/>
    </row>
    <row r="110" spans="1:6" ht="14.4">
      <c r="A110" s="45" t="e">
        <f t="shared" si="5"/>
        <v>#REF!</v>
      </c>
      <c r="B110" s="41" t="s">
        <v>442</v>
      </c>
      <c r="C110" s="46" t="s">
        <v>443</v>
      </c>
      <c r="D110" s="32" t="s">
        <v>444</v>
      </c>
      <c r="E110" s="32" t="s">
        <v>445</v>
      </c>
      <c r="F110" s="47"/>
    </row>
    <row r="111" spans="1:6" ht="14.4">
      <c r="A111" s="45" t="e">
        <f t="shared" si="5"/>
        <v>#REF!</v>
      </c>
      <c r="B111" s="41" t="s">
        <v>446</v>
      </c>
      <c r="C111" s="46" t="s">
        <v>447</v>
      </c>
      <c r="D111" s="32" t="s">
        <v>448</v>
      </c>
      <c r="E111" s="32" t="s">
        <v>449</v>
      </c>
      <c r="F111" s="47"/>
    </row>
    <row r="112" spans="1:6" ht="14.4">
      <c r="A112" s="45" t="e">
        <f t="shared" si="5"/>
        <v>#REF!</v>
      </c>
      <c r="B112" s="41" t="s">
        <v>450</v>
      </c>
      <c r="C112" s="46" t="s">
        <v>451</v>
      </c>
      <c r="D112" s="32" t="s">
        <v>452</v>
      </c>
      <c r="E112" s="32" t="s">
        <v>453</v>
      </c>
      <c r="F112" s="47"/>
    </row>
    <row r="113" spans="1:6" ht="14.4">
      <c r="A113" s="45" t="e">
        <f t="shared" si="5"/>
        <v>#REF!</v>
      </c>
      <c r="B113" s="41" t="s">
        <v>454</v>
      </c>
      <c r="C113" s="46" t="s">
        <v>455</v>
      </c>
      <c r="D113" s="32" t="s">
        <v>456</v>
      </c>
      <c r="E113" s="32" t="s">
        <v>457</v>
      </c>
      <c r="F113" s="47"/>
    </row>
    <row r="114" spans="1:6" ht="14.4">
      <c r="A114" s="45" t="e">
        <f t="shared" si="5"/>
        <v>#REF!</v>
      </c>
      <c r="B114" s="41" t="s">
        <v>458</v>
      </c>
      <c r="C114" s="46" t="s">
        <v>947</v>
      </c>
      <c r="D114" s="32" t="s">
        <v>459</v>
      </c>
      <c r="E114" s="32" t="s">
        <v>460</v>
      </c>
      <c r="F114" s="47"/>
    </row>
    <row r="115" spans="1:6" ht="14.4">
      <c r="A115" s="45" t="e">
        <f>+#REF!+1</f>
        <v>#REF!</v>
      </c>
      <c r="B115" s="41" t="s">
        <v>461</v>
      </c>
      <c r="C115" s="46" t="s">
        <v>462</v>
      </c>
      <c r="D115" s="32" t="s">
        <v>463</v>
      </c>
      <c r="E115" s="32" t="s">
        <v>464</v>
      </c>
      <c r="F115" s="47"/>
    </row>
    <row r="116" spans="1:6" ht="14.4">
      <c r="A116" s="45" t="e">
        <f t="shared" si="5"/>
        <v>#REF!</v>
      </c>
      <c r="B116" s="41" t="s">
        <v>465</v>
      </c>
      <c r="C116" s="46" t="s">
        <v>466</v>
      </c>
      <c r="D116" s="32" t="s">
        <v>467</v>
      </c>
      <c r="E116" s="32" t="s">
        <v>468</v>
      </c>
      <c r="F116" s="47"/>
    </row>
    <row r="117" spans="1:6" ht="14.4">
      <c r="A117" s="45" t="e">
        <f t="shared" si="5"/>
        <v>#REF!</v>
      </c>
      <c r="B117" s="41" t="s">
        <v>469</v>
      </c>
      <c r="C117" s="46" t="s">
        <v>470</v>
      </c>
      <c r="D117" s="32" t="s">
        <v>471</v>
      </c>
      <c r="E117" s="32" t="s">
        <v>472</v>
      </c>
      <c r="F117" s="47"/>
    </row>
    <row r="118" spans="1:6" ht="14.4">
      <c r="A118" s="45" t="e">
        <f t="shared" si="5"/>
        <v>#REF!</v>
      </c>
      <c r="B118" s="41" t="s">
        <v>473</v>
      </c>
      <c r="C118" s="46" t="s">
        <v>474</v>
      </c>
      <c r="D118" s="32" t="s">
        <v>475</v>
      </c>
      <c r="E118" s="32" t="s">
        <v>476</v>
      </c>
      <c r="F118" s="47"/>
    </row>
    <row r="119" spans="1:6" ht="14.4">
      <c r="A119" s="45" t="e">
        <f t="shared" si="5"/>
        <v>#REF!</v>
      </c>
      <c r="B119" s="41" t="s">
        <v>477</v>
      </c>
      <c r="C119" s="46" t="s">
        <v>478</v>
      </c>
      <c r="D119" s="32" t="s">
        <v>479</v>
      </c>
      <c r="E119" s="32" t="s">
        <v>480</v>
      </c>
      <c r="F119" s="47"/>
    </row>
    <row r="120" spans="1:6" ht="14.4">
      <c r="A120" s="45" t="e">
        <f t="shared" si="5"/>
        <v>#REF!</v>
      </c>
      <c r="B120" s="41" t="s">
        <v>481</v>
      </c>
      <c r="C120" s="46" t="s">
        <v>948</v>
      </c>
      <c r="D120" s="32" t="s">
        <v>482</v>
      </c>
      <c r="E120" s="32" t="s">
        <v>483</v>
      </c>
      <c r="F120" s="47"/>
    </row>
    <row r="121" spans="1:6" ht="14.4">
      <c r="A121" s="45" t="e">
        <f t="shared" si="5"/>
        <v>#REF!</v>
      </c>
      <c r="B121" s="41" t="s">
        <v>484</v>
      </c>
      <c r="C121" s="46" t="s">
        <v>485</v>
      </c>
      <c r="D121" s="32" t="s">
        <v>486</v>
      </c>
      <c r="E121" s="32" t="s">
        <v>487</v>
      </c>
      <c r="F121" s="47"/>
    </row>
    <row r="122" spans="1:6" ht="14.4">
      <c r="A122" s="45" t="e">
        <f>+#REF!+1</f>
        <v>#REF!</v>
      </c>
      <c r="B122" s="41" t="s">
        <v>488</v>
      </c>
      <c r="C122" s="46" t="s">
        <v>489</v>
      </c>
      <c r="D122" s="32" t="s">
        <v>490</v>
      </c>
      <c r="E122" s="32" t="s">
        <v>491</v>
      </c>
      <c r="F122" s="47"/>
    </row>
    <row r="123" spans="1:6" ht="14.4">
      <c r="A123" s="45" t="e">
        <f>+A122+1</f>
        <v>#REF!</v>
      </c>
      <c r="B123" s="41" t="s">
        <v>492</v>
      </c>
      <c r="C123" s="46" t="s">
        <v>493</v>
      </c>
      <c r="D123" s="32" t="s">
        <v>494</v>
      </c>
      <c r="E123" s="32" t="s">
        <v>495</v>
      </c>
      <c r="F123" s="47"/>
    </row>
    <row r="124" spans="1:6" ht="14.4">
      <c r="A124" s="45" t="e">
        <f>+A123+1</f>
        <v>#REF!</v>
      </c>
      <c r="B124" s="41" t="s">
        <v>496</v>
      </c>
      <c r="C124" s="46" t="s">
        <v>497</v>
      </c>
      <c r="D124" s="32" t="s">
        <v>498</v>
      </c>
      <c r="E124" s="32" t="s">
        <v>499</v>
      </c>
      <c r="F124" s="47"/>
    </row>
    <row r="125" spans="1:6" ht="14.4">
      <c r="A125" s="45" t="e">
        <f>+A124+1</f>
        <v>#REF!</v>
      </c>
      <c r="B125" s="41" t="s">
        <v>500</v>
      </c>
      <c r="C125" s="46" t="s">
        <v>501</v>
      </c>
      <c r="D125" s="32" t="s">
        <v>502</v>
      </c>
      <c r="E125" s="32" t="s">
        <v>503</v>
      </c>
      <c r="F125" s="47"/>
    </row>
    <row r="126" spans="1:6" ht="14.4">
      <c r="A126" s="45" t="e">
        <f>+#REF!+1</f>
        <v>#REF!</v>
      </c>
      <c r="B126" s="41" t="s">
        <v>504</v>
      </c>
      <c r="C126" s="46" t="s">
        <v>505</v>
      </c>
      <c r="D126" s="32" t="s">
        <v>506</v>
      </c>
      <c r="E126" s="32" t="s">
        <v>507</v>
      </c>
      <c r="F126" s="47"/>
    </row>
    <row r="127" spans="1:6" ht="14.4">
      <c r="A127" s="45" t="e">
        <f t="shared" ref="A127:A142" si="6">+A126+1</f>
        <v>#REF!</v>
      </c>
      <c r="B127" s="41" t="s">
        <v>508</v>
      </c>
      <c r="C127" s="46" t="s">
        <v>509</v>
      </c>
      <c r="D127" s="32" t="s">
        <v>510</v>
      </c>
      <c r="E127" s="32" t="s">
        <v>511</v>
      </c>
      <c r="F127" s="47"/>
    </row>
    <row r="128" spans="1:6" ht="14.4">
      <c r="A128" s="45" t="e">
        <f t="shared" si="6"/>
        <v>#REF!</v>
      </c>
      <c r="B128" s="41" t="s">
        <v>512</v>
      </c>
      <c r="C128" s="46" t="s">
        <v>513</v>
      </c>
      <c r="D128" s="32" t="s">
        <v>514</v>
      </c>
      <c r="E128" s="32" t="s">
        <v>515</v>
      </c>
      <c r="F128" s="47"/>
    </row>
    <row r="129" spans="1:6" ht="14.4">
      <c r="A129" s="45" t="e">
        <f t="shared" si="6"/>
        <v>#REF!</v>
      </c>
      <c r="B129" s="41" t="s">
        <v>516</v>
      </c>
      <c r="C129" s="46" t="s">
        <v>517</v>
      </c>
      <c r="D129" s="32" t="s">
        <v>518</v>
      </c>
      <c r="E129" s="32" t="s">
        <v>519</v>
      </c>
      <c r="F129" s="47"/>
    </row>
    <row r="130" spans="1:6" ht="14.4">
      <c r="A130" s="45" t="e">
        <f t="shared" si="6"/>
        <v>#REF!</v>
      </c>
      <c r="B130" s="41" t="s">
        <v>520</v>
      </c>
      <c r="C130" s="46" t="s">
        <v>521</v>
      </c>
      <c r="D130" s="32" t="s">
        <v>522</v>
      </c>
      <c r="E130" s="32" t="s">
        <v>523</v>
      </c>
      <c r="F130" s="47"/>
    </row>
    <row r="131" spans="1:6" ht="14.4">
      <c r="A131" s="45" t="e">
        <f t="shared" si="6"/>
        <v>#REF!</v>
      </c>
      <c r="B131" s="41" t="s">
        <v>890</v>
      </c>
      <c r="C131" s="46" t="s">
        <v>524</v>
      </c>
      <c r="D131" s="32" t="s">
        <v>525</v>
      </c>
      <c r="E131" s="32" t="s">
        <v>526</v>
      </c>
      <c r="F131" s="47"/>
    </row>
    <row r="132" spans="1:6" ht="14.4">
      <c r="A132" s="45" t="e">
        <f t="shared" si="6"/>
        <v>#REF!</v>
      </c>
      <c r="B132" s="41" t="s">
        <v>527</v>
      </c>
      <c r="C132" s="46" t="s">
        <v>528</v>
      </c>
      <c r="D132" s="32" t="s">
        <v>529</v>
      </c>
      <c r="E132" s="32" t="s">
        <v>530</v>
      </c>
      <c r="F132" s="47"/>
    </row>
    <row r="133" spans="1:6" ht="14.4">
      <c r="A133" s="45" t="e">
        <f t="shared" si="6"/>
        <v>#REF!</v>
      </c>
      <c r="B133" s="41" t="s">
        <v>531</v>
      </c>
      <c r="C133" s="46" t="s">
        <v>532</v>
      </c>
      <c r="D133" s="32" t="s">
        <v>533</v>
      </c>
      <c r="E133" s="32" t="s">
        <v>534</v>
      </c>
      <c r="F133" s="47"/>
    </row>
    <row r="134" spans="1:6" ht="14.4">
      <c r="A134" s="45" t="e">
        <f t="shared" si="6"/>
        <v>#REF!</v>
      </c>
      <c r="B134" s="41" t="s">
        <v>535</v>
      </c>
      <c r="C134" s="46" t="s">
        <v>536</v>
      </c>
      <c r="D134" s="32" t="s">
        <v>537</v>
      </c>
      <c r="E134" s="32" t="s">
        <v>538</v>
      </c>
      <c r="F134" s="47"/>
    </row>
    <row r="135" spans="1:6" ht="14.4">
      <c r="A135" s="45" t="e">
        <f t="shared" si="6"/>
        <v>#REF!</v>
      </c>
      <c r="B135" s="41" t="s">
        <v>539</v>
      </c>
      <c r="C135" s="46" t="s">
        <v>540</v>
      </c>
      <c r="D135" s="32" t="s">
        <v>541</v>
      </c>
      <c r="E135" s="32" t="s">
        <v>542</v>
      </c>
      <c r="F135" s="47"/>
    </row>
    <row r="136" spans="1:6" ht="14.4">
      <c r="A136" s="45" t="e">
        <f t="shared" si="6"/>
        <v>#REF!</v>
      </c>
      <c r="B136" s="41" t="s">
        <v>543</v>
      </c>
      <c r="C136" s="46" t="s">
        <v>544</v>
      </c>
      <c r="D136" s="32" t="s">
        <v>891</v>
      </c>
      <c r="E136" s="32" t="s">
        <v>788</v>
      </c>
      <c r="F136" s="47"/>
    </row>
    <row r="137" spans="1:6" ht="14.4">
      <c r="A137" s="45" t="e">
        <f t="shared" si="6"/>
        <v>#REF!</v>
      </c>
      <c r="B137" s="41" t="s">
        <v>545</v>
      </c>
      <c r="C137" s="46" t="s">
        <v>546</v>
      </c>
      <c r="D137" s="32" t="s">
        <v>547</v>
      </c>
      <c r="E137" s="32" t="s">
        <v>548</v>
      </c>
      <c r="F137" s="47"/>
    </row>
    <row r="138" spans="1:6" ht="14.4">
      <c r="A138" s="45" t="e">
        <f t="shared" si="6"/>
        <v>#REF!</v>
      </c>
      <c r="B138" s="41" t="s">
        <v>549</v>
      </c>
      <c r="C138" s="46" t="s">
        <v>550</v>
      </c>
      <c r="D138" s="32" t="s">
        <v>551</v>
      </c>
      <c r="E138" s="32" t="s">
        <v>552</v>
      </c>
      <c r="F138" s="47"/>
    </row>
    <row r="139" spans="1:6" ht="14.4">
      <c r="A139" s="45" t="e">
        <f t="shared" si="6"/>
        <v>#REF!</v>
      </c>
      <c r="B139" s="41" t="s">
        <v>553</v>
      </c>
      <c r="C139" s="46" t="s">
        <v>554</v>
      </c>
      <c r="D139" s="32" t="s">
        <v>555</v>
      </c>
      <c r="E139" s="32" t="s">
        <v>556</v>
      </c>
      <c r="F139" s="47"/>
    </row>
    <row r="140" spans="1:6" ht="14.4">
      <c r="A140" s="45" t="e">
        <f t="shared" si="6"/>
        <v>#REF!</v>
      </c>
      <c r="B140" s="41" t="s">
        <v>557</v>
      </c>
      <c r="C140" s="46" t="s">
        <v>558</v>
      </c>
      <c r="D140" s="32" t="s">
        <v>559</v>
      </c>
      <c r="E140" s="32" t="s">
        <v>560</v>
      </c>
      <c r="F140" s="47"/>
    </row>
    <row r="141" spans="1:6" ht="14.4">
      <c r="A141" s="45" t="e">
        <f t="shared" si="6"/>
        <v>#REF!</v>
      </c>
      <c r="B141" s="41" t="s">
        <v>561</v>
      </c>
      <c r="C141" s="46" t="s">
        <v>562</v>
      </c>
      <c r="D141" s="32" t="s">
        <v>563</v>
      </c>
      <c r="E141" s="32" t="s">
        <v>564</v>
      </c>
      <c r="F141" s="47"/>
    </row>
    <row r="142" spans="1:6" ht="14.4">
      <c r="A142" s="45" t="e">
        <f t="shared" si="6"/>
        <v>#REF!</v>
      </c>
      <c r="B142" s="41" t="s">
        <v>565</v>
      </c>
      <c r="C142" s="46" t="s">
        <v>566</v>
      </c>
      <c r="D142" s="32" t="s">
        <v>567</v>
      </c>
      <c r="E142" s="32" t="s">
        <v>568</v>
      </c>
      <c r="F142" s="47"/>
    </row>
    <row r="143" spans="1:6" ht="14.4">
      <c r="A143" s="45" t="e">
        <f>+#REF!+1</f>
        <v>#REF!</v>
      </c>
      <c r="B143" s="41" t="s">
        <v>569</v>
      </c>
      <c r="C143" s="46" t="s">
        <v>570</v>
      </c>
      <c r="D143" s="32" t="s">
        <v>571</v>
      </c>
      <c r="E143" s="32" t="s">
        <v>572</v>
      </c>
      <c r="F143" s="47"/>
    </row>
    <row r="144" spans="1:6" ht="14.4">
      <c r="A144" s="45" t="e">
        <f>+A143+1</f>
        <v>#REF!</v>
      </c>
      <c r="B144" s="41" t="s">
        <v>573</v>
      </c>
      <c r="C144" s="46" t="s">
        <v>574</v>
      </c>
      <c r="D144" s="32" t="s">
        <v>575</v>
      </c>
      <c r="E144" s="32" t="s">
        <v>576</v>
      </c>
      <c r="F144" s="47"/>
    </row>
    <row r="145" spans="1:6" ht="14.4">
      <c r="A145" s="45" t="e">
        <f>+A144+1</f>
        <v>#REF!</v>
      </c>
      <c r="B145" s="41" t="s">
        <v>577</v>
      </c>
      <c r="C145" s="46" t="s">
        <v>578</v>
      </c>
      <c r="D145" s="32" t="s">
        <v>892</v>
      </c>
      <c r="E145" s="32" t="s">
        <v>579</v>
      </c>
      <c r="F145" s="47"/>
    </row>
    <row r="146" spans="1:6" ht="14.4">
      <c r="A146" s="45" t="e">
        <f>+A145+1</f>
        <v>#REF!</v>
      </c>
      <c r="B146" s="41" t="s">
        <v>580</v>
      </c>
      <c r="C146" s="46" t="s">
        <v>581</v>
      </c>
      <c r="D146" s="32" t="s">
        <v>893</v>
      </c>
      <c r="E146" s="32" t="s">
        <v>582</v>
      </c>
      <c r="F146" s="47"/>
    </row>
    <row r="147" spans="1:6" ht="14.4">
      <c r="A147" s="45" t="e">
        <f>+#REF!+1</f>
        <v>#REF!</v>
      </c>
      <c r="B147" s="41" t="s">
        <v>583</v>
      </c>
      <c r="C147" s="46" t="s">
        <v>849</v>
      </c>
      <c r="D147" s="32" t="s">
        <v>584</v>
      </c>
      <c r="E147" s="32" t="s">
        <v>585</v>
      </c>
      <c r="F147" s="47"/>
    </row>
    <row r="148" spans="1:6" ht="14.4">
      <c r="A148" s="45" t="e">
        <f>+#REF!+1</f>
        <v>#REF!</v>
      </c>
      <c r="B148" s="41" t="s">
        <v>789</v>
      </c>
      <c r="C148" s="46" t="s">
        <v>850</v>
      </c>
      <c r="D148" s="32" t="s">
        <v>586</v>
      </c>
      <c r="E148" s="32" t="s">
        <v>851</v>
      </c>
      <c r="F148" s="47"/>
    </row>
    <row r="149" spans="1:6" ht="14.4">
      <c r="A149" s="45" t="e">
        <f>+#REF!+1</f>
        <v>#REF!</v>
      </c>
      <c r="B149" s="41" t="s">
        <v>894</v>
      </c>
      <c r="C149" s="46" t="s">
        <v>587</v>
      </c>
      <c r="D149" s="32" t="s">
        <v>588</v>
      </c>
      <c r="E149" s="32" t="s">
        <v>589</v>
      </c>
      <c r="F149" s="47"/>
    </row>
    <row r="150" spans="1:6" ht="14.4">
      <c r="A150" s="45" t="e">
        <f>+#REF!+1</f>
        <v>#REF!</v>
      </c>
      <c r="B150" s="41" t="s">
        <v>790</v>
      </c>
      <c r="C150" s="46" t="s">
        <v>806</v>
      </c>
      <c r="D150" s="32" t="s">
        <v>590</v>
      </c>
      <c r="E150" s="32" t="s">
        <v>591</v>
      </c>
      <c r="F150" s="47"/>
    </row>
    <row r="151" spans="1:6" ht="14.4">
      <c r="A151" s="45" t="e">
        <f>+A150+1</f>
        <v>#REF!</v>
      </c>
      <c r="B151" s="41" t="s">
        <v>791</v>
      </c>
      <c r="C151" s="46" t="s">
        <v>592</v>
      </c>
      <c r="D151" s="32" t="s">
        <v>593</v>
      </c>
      <c r="E151" s="32" t="s">
        <v>594</v>
      </c>
      <c r="F151" s="47"/>
    </row>
    <row r="152" spans="1:6" ht="14.4">
      <c r="A152" s="45" t="e">
        <f>+#REF!+1</f>
        <v>#REF!</v>
      </c>
      <c r="B152" s="41" t="s">
        <v>792</v>
      </c>
      <c r="C152" s="46" t="s">
        <v>595</v>
      </c>
      <c r="D152" s="32" t="s">
        <v>596</v>
      </c>
      <c r="E152" s="32" t="s">
        <v>597</v>
      </c>
      <c r="F152" s="47"/>
    </row>
    <row r="153" spans="1:6" ht="14.4">
      <c r="A153" s="45" t="e">
        <f>+#REF!+1</f>
        <v>#REF!</v>
      </c>
      <c r="B153" s="41" t="s">
        <v>793</v>
      </c>
      <c r="C153" s="46" t="s">
        <v>807</v>
      </c>
      <c r="D153" s="32" t="s">
        <v>598</v>
      </c>
      <c r="E153" s="32" t="s">
        <v>599</v>
      </c>
      <c r="F153" s="47"/>
    </row>
    <row r="154" spans="1:6" ht="14.4">
      <c r="A154" s="45" t="e">
        <f>+A153+1</f>
        <v>#REF!</v>
      </c>
      <c r="B154" s="41" t="s">
        <v>949</v>
      </c>
      <c r="C154" s="46" t="s">
        <v>600</v>
      </c>
      <c r="D154" s="32" t="s">
        <v>601</v>
      </c>
      <c r="E154" s="32" t="s">
        <v>602</v>
      </c>
      <c r="F154" s="47"/>
    </row>
    <row r="155" spans="1:6" ht="14.4">
      <c r="A155" s="45" t="e">
        <f>+A154+1</f>
        <v>#REF!</v>
      </c>
      <c r="B155" s="41" t="s">
        <v>950</v>
      </c>
      <c r="C155" s="46" t="s">
        <v>603</v>
      </c>
      <c r="D155" s="32" t="s">
        <v>604</v>
      </c>
      <c r="E155" s="32" t="s">
        <v>605</v>
      </c>
      <c r="F155" s="47"/>
    </row>
    <row r="156" spans="1:6" ht="14.4">
      <c r="A156" s="45" t="e">
        <f>+#REF!+1</f>
        <v>#REF!</v>
      </c>
      <c r="B156" s="41" t="s">
        <v>895</v>
      </c>
      <c r="C156" s="46" t="s">
        <v>606</v>
      </c>
      <c r="D156" s="32" t="s">
        <v>607</v>
      </c>
      <c r="E156" s="32" t="s">
        <v>608</v>
      </c>
      <c r="F156" s="47"/>
    </row>
    <row r="157" spans="1:6" ht="14.4">
      <c r="A157" s="45" t="e">
        <f>+A156+1</f>
        <v>#REF!</v>
      </c>
      <c r="B157" s="41" t="s">
        <v>951</v>
      </c>
      <c r="C157" s="46" t="s">
        <v>609</v>
      </c>
      <c r="D157" s="32" t="s">
        <v>896</v>
      </c>
      <c r="E157" s="32" t="s">
        <v>852</v>
      </c>
      <c r="F157" s="47"/>
    </row>
    <row r="158" spans="1:6" ht="14.4">
      <c r="A158" s="45" t="e">
        <f>+#REF!+1</f>
        <v>#REF!</v>
      </c>
      <c r="B158" s="41" t="s">
        <v>952</v>
      </c>
      <c r="C158" s="46" t="s">
        <v>610</v>
      </c>
      <c r="D158" s="32" t="s">
        <v>611</v>
      </c>
      <c r="E158" s="32" t="s">
        <v>612</v>
      </c>
      <c r="F158" s="47"/>
    </row>
    <row r="159" spans="1:6" ht="14.4">
      <c r="A159" s="45" t="e">
        <f>+A158+1</f>
        <v>#REF!</v>
      </c>
      <c r="B159" s="41" t="s">
        <v>613</v>
      </c>
      <c r="C159" s="46" t="s">
        <v>614</v>
      </c>
      <c r="D159" s="32" t="s">
        <v>615</v>
      </c>
      <c r="E159" s="32" t="s">
        <v>616</v>
      </c>
      <c r="F159" s="47"/>
    </row>
    <row r="160" spans="1:6" ht="14.4">
      <c r="A160" s="45" t="e">
        <f>+#REF!+1</f>
        <v>#REF!</v>
      </c>
      <c r="B160" s="41" t="s">
        <v>617</v>
      </c>
      <c r="C160" s="46" t="s">
        <v>618</v>
      </c>
      <c r="D160" s="32" t="s">
        <v>953</v>
      </c>
      <c r="E160" s="32" t="s">
        <v>853</v>
      </c>
      <c r="F160" s="47"/>
    </row>
    <row r="161" spans="1:6" ht="14.4">
      <c r="A161" s="45" t="e">
        <f t="shared" ref="A161:A166" si="7">+A160+1</f>
        <v>#REF!</v>
      </c>
      <c r="B161" s="41" t="s">
        <v>619</v>
      </c>
      <c r="C161" s="46" t="s">
        <v>620</v>
      </c>
      <c r="D161" s="32" t="s">
        <v>621</v>
      </c>
      <c r="E161" s="32" t="s">
        <v>622</v>
      </c>
      <c r="F161" s="47"/>
    </row>
    <row r="162" spans="1:6" ht="14.4">
      <c r="A162" s="45" t="e">
        <f t="shared" si="7"/>
        <v>#REF!</v>
      </c>
      <c r="B162" s="41" t="s">
        <v>623</v>
      </c>
      <c r="C162" s="46" t="s">
        <v>624</v>
      </c>
      <c r="D162" s="32" t="s">
        <v>625</v>
      </c>
      <c r="E162" s="32" t="s">
        <v>626</v>
      </c>
      <c r="F162" s="47"/>
    </row>
    <row r="163" spans="1:6" ht="14.4">
      <c r="A163" s="45" t="e">
        <f t="shared" si="7"/>
        <v>#REF!</v>
      </c>
      <c r="B163" s="41" t="s">
        <v>627</v>
      </c>
      <c r="C163" s="46" t="s">
        <v>628</v>
      </c>
      <c r="D163" s="32" t="s">
        <v>629</v>
      </c>
      <c r="E163" s="32" t="s">
        <v>630</v>
      </c>
      <c r="F163" s="47"/>
    </row>
    <row r="164" spans="1:6" ht="14.4">
      <c r="A164" s="45" t="e">
        <f t="shared" si="7"/>
        <v>#REF!</v>
      </c>
      <c r="B164" s="41" t="s">
        <v>631</v>
      </c>
      <c r="C164" s="46" t="s">
        <v>632</v>
      </c>
      <c r="D164" s="32" t="s">
        <v>629</v>
      </c>
      <c r="E164" s="32" t="s">
        <v>633</v>
      </c>
      <c r="F164" s="47"/>
    </row>
    <row r="165" spans="1:6" ht="14.4">
      <c r="A165" s="45" t="e">
        <f t="shared" si="7"/>
        <v>#REF!</v>
      </c>
      <c r="B165" s="41" t="s">
        <v>634</v>
      </c>
      <c r="C165" s="46" t="s">
        <v>635</v>
      </c>
      <c r="D165" s="32" t="s">
        <v>636</v>
      </c>
      <c r="E165" s="32" t="s">
        <v>637</v>
      </c>
      <c r="F165" s="47"/>
    </row>
    <row r="166" spans="1:6" ht="14.4">
      <c r="A166" s="45" t="e">
        <f t="shared" si="7"/>
        <v>#REF!</v>
      </c>
      <c r="B166" s="41" t="s">
        <v>638</v>
      </c>
      <c r="C166" s="46" t="s">
        <v>639</v>
      </c>
      <c r="D166" s="32" t="s">
        <v>640</v>
      </c>
      <c r="E166" s="32" t="s">
        <v>641</v>
      </c>
      <c r="F166" s="47"/>
    </row>
    <row r="167" spans="1:6" ht="14.4">
      <c r="A167" s="45" t="e">
        <f>+#REF!+1</f>
        <v>#REF!</v>
      </c>
      <c r="B167" s="41" t="s">
        <v>642</v>
      </c>
      <c r="C167" s="46" t="s">
        <v>643</v>
      </c>
      <c r="D167" s="32" t="s">
        <v>644</v>
      </c>
      <c r="E167" s="32" t="s">
        <v>645</v>
      </c>
      <c r="F167" s="47"/>
    </row>
    <row r="168" spans="1:6" ht="14.4">
      <c r="A168" s="45" t="e">
        <f>+A167+1</f>
        <v>#REF!</v>
      </c>
      <c r="B168" s="41" t="s">
        <v>646</v>
      </c>
      <c r="C168" s="46" t="s">
        <v>647</v>
      </c>
      <c r="D168" s="32" t="s">
        <v>648</v>
      </c>
      <c r="E168" s="32" t="s">
        <v>649</v>
      </c>
      <c r="F168" s="47"/>
    </row>
    <row r="169" spans="1:6" ht="14.4">
      <c r="A169" s="45" t="e">
        <f>+#REF!+1</f>
        <v>#REF!</v>
      </c>
      <c r="B169" s="41" t="s">
        <v>897</v>
      </c>
      <c r="C169" s="46" t="s">
        <v>650</v>
      </c>
      <c r="D169" s="32" t="s">
        <v>651</v>
      </c>
      <c r="E169" s="32" t="s">
        <v>652</v>
      </c>
      <c r="F169" s="47"/>
    </row>
    <row r="170" spans="1:6" ht="14.4">
      <c r="A170" s="45" t="e">
        <f>+A169+1</f>
        <v>#REF!</v>
      </c>
      <c r="B170" s="41" t="s">
        <v>898</v>
      </c>
      <c r="C170" s="46" t="s">
        <v>899</v>
      </c>
      <c r="D170" s="32" t="s">
        <v>900</v>
      </c>
      <c r="E170" s="32" t="s">
        <v>901</v>
      </c>
      <c r="F170" s="47"/>
    </row>
    <row r="171" spans="1:6" ht="14.4">
      <c r="A171" s="45" t="e">
        <f>+#REF!+1</f>
        <v>#REF!</v>
      </c>
      <c r="B171" s="41" t="s">
        <v>902</v>
      </c>
      <c r="C171" s="46" t="s">
        <v>653</v>
      </c>
      <c r="D171" s="32" t="s">
        <v>654</v>
      </c>
      <c r="E171" s="36" t="s">
        <v>655</v>
      </c>
      <c r="F171" s="57"/>
    </row>
    <row r="172" spans="1:6" ht="14.4">
      <c r="A172" s="45" t="e">
        <f t="shared" ref="A172:A181" si="8">+A171+1</f>
        <v>#REF!</v>
      </c>
      <c r="B172" s="41" t="s">
        <v>903</v>
      </c>
      <c r="C172" s="46" t="s">
        <v>656</v>
      </c>
      <c r="D172" s="32" t="s">
        <v>657</v>
      </c>
      <c r="E172" s="32" t="s">
        <v>658</v>
      </c>
      <c r="F172" s="47"/>
    </row>
    <row r="173" spans="1:6" ht="14.4">
      <c r="A173" s="45" t="e">
        <f t="shared" si="8"/>
        <v>#REF!</v>
      </c>
      <c r="B173" s="41" t="s">
        <v>904</v>
      </c>
      <c r="C173" s="58" t="s">
        <v>659</v>
      </c>
      <c r="D173" s="32" t="s">
        <v>660</v>
      </c>
      <c r="E173" s="36" t="s">
        <v>661</v>
      </c>
      <c r="F173" s="57"/>
    </row>
    <row r="174" spans="1:6" ht="14.4">
      <c r="A174" s="45" t="e">
        <f t="shared" si="8"/>
        <v>#REF!</v>
      </c>
      <c r="B174" s="41" t="s">
        <v>905</v>
      </c>
      <c r="C174" s="46" t="s">
        <v>662</v>
      </c>
      <c r="D174" s="32" t="s">
        <v>663</v>
      </c>
      <c r="E174" s="32" t="s">
        <v>811</v>
      </c>
      <c r="F174" s="47"/>
    </row>
    <row r="175" spans="1:6" ht="14.4">
      <c r="A175" s="45" t="e">
        <f t="shared" si="8"/>
        <v>#REF!</v>
      </c>
      <c r="B175" s="41" t="s">
        <v>906</v>
      </c>
      <c r="C175" s="46" t="s">
        <v>664</v>
      </c>
      <c r="D175" s="32" t="s">
        <v>665</v>
      </c>
      <c r="E175" s="32" t="s">
        <v>854</v>
      </c>
      <c r="F175" s="47"/>
    </row>
    <row r="176" spans="1:6" ht="14.4">
      <c r="A176" s="45" t="e">
        <f t="shared" si="8"/>
        <v>#REF!</v>
      </c>
      <c r="B176" s="41" t="s">
        <v>907</v>
      </c>
      <c r="C176" s="46" t="s">
        <v>666</v>
      </c>
      <c r="D176" s="32" t="s">
        <v>667</v>
      </c>
      <c r="E176" s="32" t="s">
        <v>855</v>
      </c>
      <c r="F176" s="47"/>
    </row>
    <row r="177" spans="1:6" ht="14.4">
      <c r="A177" s="45" t="e">
        <f t="shared" si="8"/>
        <v>#REF!</v>
      </c>
      <c r="B177" s="41" t="s">
        <v>908</v>
      </c>
      <c r="C177" s="46" t="s">
        <v>856</v>
      </c>
      <c r="D177" s="32" t="s">
        <v>668</v>
      </c>
      <c r="E177" s="32" t="s">
        <v>857</v>
      </c>
      <c r="F177" s="47"/>
    </row>
    <row r="178" spans="1:6" ht="14.4">
      <c r="A178" s="45" t="e">
        <f t="shared" si="8"/>
        <v>#REF!</v>
      </c>
      <c r="B178" s="41" t="s">
        <v>909</v>
      </c>
      <c r="C178" s="46" t="s">
        <v>669</v>
      </c>
      <c r="D178" s="32" t="s">
        <v>670</v>
      </c>
      <c r="E178" s="32" t="s">
        <v>671</v>
      </c>
      <c r="F178" s="47"/>
    </row>
    <row r="179" spans="1:6" ht="14.4">
      <c r="A179" s="45" t="e">
        <f t="shared" si="8"/>
        <v>#REF!</v>
      </c>
      <c r="B179" s="41" t="s">
        <v>672</v>
      </c>
      <c r="C179" s="46" t="s">
        <v>673</v>
      </c>
      <c r="D179" s="32" t="s">
        <v>674</v>
      </c>
      <c r="E179" s="32" t="s">
        <v>808</v>
      </c>
      <c r="F179" s="47"/>
    </row>
    <row r="180" spans="1:6" ht="14.4">
      <c r="A180" s="45" t="e">
        <f t="shared" si="8"/>
        <v>#REF!</v>
      </c>
      <c r="B180" s="41" t="s">
        <v>675</v>
      </c>
      <c r="C180" s="46" t="s">
        <v>676</v>
      </c>
      <c r="D180" s="32" t="s">
        <v>677</v>
      </c>
      <c r="E180" s="32" t="s">
        <v>809</v>
      </c>
      <c r="F180" s="47"/>
    </row>
    <row r="181" spans="1:6" ht="14.4">
      <c r="A181" s="45" t="e">
        <f t="shared" si="8"/>
        <v>#REF!</v>
      </c>
      <c r="B181" s="41" t="s">
        <v>678</v>
      </c>
      <c r="C181" s="46" t="s">
        <v>679</v>
      </c>
      <c r="D181" s="32" t="s">
        <v>680</v>
      </c>
      <c r="E181" s="32" t="s">
        <v>681</v>
      </c>
      <c r="F181" s="47"/>
    </row>
    <row r="182" spans="1:6" ht="14.4">
      <c r="A182" s="45" t="e">
        <f>+#REF!+1</f>
        <v>#REF!</v>
      </c>
      <c r="B182" s="41" t="s">
        <v>910</v>
      </c>
      <c r="C182" s="46" t="s">
        <v>682</v>
      </c>
      <c r="D182" s="32" t="s">
        <v>683</v>
      </c>
      <c r="E182" s="32" t="s">
        <v>684</v>
      </c>
      <c r="F182" s="47"/>
    </row>
    <row r="183" spans="1:6" ht="14.4">
      <c r="A183" s="45" t="e">
        <f>+#REF!+1</f>
        <v>#REF!</v>
      </c>
      <c r="B183" s="41" t="s">
        <v>911</v>
      </c>
      <c r="C183" s="46" t="s">
        <v>685</v>
      </c>
      <c r="D183" s="32" t="s">
        <v>686</v>
      </c>
      <c r="E183" s="32" t="s">
        <v>687</v>
      </c>
      <c r="F183" s="47"/>
    </row>
    <row r="184" spans="1:6" ht="14.4">
      <c r="A184" s="45" t="e">
        <f>+#REF!+1</f>
        <v>#REF!</v>
      </c>
      <c r="B184" s="41" t="s">
        <v>954</v>
      </c>
      <c r="C184" s="46" t="s">
        <v>688</v>
      </c>
      <c r="D184" s="32" t="s">
        <v>689</v>
      </c>
      <c r="E184" s="32" t="s">
        <v>690</v>
      </c>
      <c r="F184" s="47"/>
    </row>
    <row r="185" spans="1:6" ht="14.4">
      <c r="A185" s="45" t="e">
        <f t="shared" ref="A185:A205" si="9">+A184+1</f>
        <v>#REF!</v>
      </c>
      <c r="B185" s="41" t="s">
        <v>912</v>
      </c>
      <c r="C185" s="46" t="s">
        <v>691</v>
      </c>
      <c r="D185" s="32" t="s">
        <v>692</v>
      </c>
      <c r="E185" s="32" t="s">
        <v>693</v>
      </c>
      <c r="F185" s="47"/>
    </row>
    <row r="186" spans="1:6" ht="14.4">
      <c r="A186" s="45" t="e">
        <f t="shared" si="9"/>
        <v>#REF!</v>
      </c>
      <c r="B186" s="41" t="s">
        <v>955</v>
      </c>
      <c r="C186" s="46" t="s">
        <v>913</v>
      </c>
      <c r="D186" s="32" t="s">
        <v>694</v>
      </c>
      <c r="E186" s="32" t="s">
        <v>914</v>
      </c>
      <c r="F186" s="47"/>
    </row>
    <row r="187" spans="1:6" ht="14.4">
      <c r="A187" s="45" t="e">
        <f t="shared" si="9"/>
        <v>#REF!</v>
      </c>
      <c r="B187" s="41" t="s">
        <v>915</v>
      </c>
      <c r="C187" s="46" t="s">
        <v>916</v>
      </c>
      <c r="D187" s="32" t="s">
        <v>694</v>
      </c>
      <c r="E187" s="32" t="s">
        <v>917</v>
      </c>
      <c r="F187" s="47"/>
    </row>
    <row r="188" spans="1:6" ht="14.4">
      <c r="A188" s="45" t="e">
        <f t="shared" si="9"/>
        <v>#REF!</v>
      </c>
      <c r="B188" s="41" t="s">
        <v>918</v>
      </c>
      <c r="C188" s="46" t="s">
        <v>695</v>
      </c>
      <c r="D188" s="32" t="s">
        <v>696</v>
      </c>
      <c r="E188" s="32" t="s">
        <v>697</v>
      </c>
      <c r="F188" s="47"/>
    </row>
    <row r="189" spans="1:6" ht="14.4">
      <c r="A189" s="45" t="e">
        <f t="shared" si="9"/>
        <v>#REF!</v>
      </c>
      <c r="B189" s="41" t="s">
        <v>919</v>
      </c>
      <c r="C189" s="46" t="s">
        <v>698</v>
      </c>
      <c r="D189" s="32" t="s">
        <v>699</v>
      </c>
      <c r="E189" s="32" t="s">
        <v>700</v>
      </c>
      <c r="F189" s="47"/>
    </row>
    <row r="190" spans="1:6" ht="14.4">
      <c r="A190" s="45" t="e">
        <f t="shared" si="9"/>
        <v>#REF!</v>
      </c>
      <c r="B190" s="41" t="s">
        <v>920</v>
      </c>
      <c r="C190" s="46" t="s">
        <v>701</v>
      </c>
      <c r="D190" s="32" t="s">
        <v>702</v>
      </c>
      <c r="E190" s="32" t="s">
        <v>703</v>
      </c>
      <c r="F190" s="47"/>
    </row>
    <row r="191" spans="1:6" ht="14.4">
      <c r="A191" s="45" t="e">
        <f t="shared" si="9"/>
        <v>#REF!</v>
      </c>
      <c r="B191" s="41" t="s">
        <v>921</v>
      </c>
      <c r="C191" s="46" t="s">
        <v>704</v>
      </c>
      <c r="D191" s="32" t="s">
        <v>705</v>
      </c>
      <c r="E191" s="32" t="s">
        <v>706</v>
      </c>
      <c r="F191" s="47"/>
    </row>
    <row r="192" spans="1:6" ht="14.4">
      <c r="A192" s="45" t="e">
        <f t="shared" si="9"/>
        <v>#REF!</v>
      </c>
      <c r="B192" s="41" t="s">
        <v>922</v>
      </c>
      <c r="C192" s="46" t="s">
        <v>707</v>
      </c>
      <c r="D192" s="32" t="s">
        <v>708</v>
      </c>
      <c r="E192" s="32" t="s">
        <v>709</v>
      </c>
      <c r="F192" s="47"/>
    </row>
    <row r="193" spans="1:6" ht="14.4">
      <c r="A193" s="45" t="e">
        <f t="shared" si="9"/>
        <v>#REF!</v>
      </c>
      <c r="B193" s="41" t="s">
        <v>923</v>
      </c>
      <c r="C193" s="46" t="s">
        <v>710</v>
      </c>
      <c r="D193" s="32" t="s">
        <v>711</v>
      </c>
      <c r="E193" s="32" t="s">
        <v>712</v>
      </c>
      <c r="F193" s="47"/>
    </row>
    <row r="194" spans="1:6" ht="14.4">
      <c r="A194" s="45" t="e">
        <f t="shared" si="9"/>
        <v>#REF!</v>
      </c>
      <c r="B194" s="41" t="s">
        <v>924</v>
      </c>
      <c r="C194" s="46" t="s">
        <v>713</v>
      </c>
      <c r="D194" s="32" t="s">
        <v>714</v>
      </c>
      <c r="E194" s="32" t="s">
        <v>715</v>
      </c>
      <c r="F194" s="47"/>
    </row>
    <row r="195" spans="1:6" ht="14.4">
      <c r="A195" s="45" t="e">
        <f t="shared" si="9"/>
        <v>#REF!</v>
      </c>
      <c r="B195" s="41" t="s">
        <v>925</v>
      </c>
      <c r="C195" s="46" t="s">
        <v>716</v>
      </c>
      <c r="D195" s="32" t="s">
        <v>717</v>
      </c>
      <c r="E195" s="32" t="s">
        <v>718</v>
      </c>
      <c r="F195" s="47"/>
    </row>
    <row r="196" spans="1:6" ht="14.4">
      <c r="A196" s="45" t="e">
        <f t="shared" si="9"/>
        <v>#REF!</v>
      </c>
      <c r="B196" s="41" t="s">
        <v>926</v>
      </c>
      <c r="C196" s="46" t="s">
        <v>719</v>
      </c>
      <c r="D196" s="32" t="s">
        <v>720</v>
      </c>
      <c r="E196" s="32" t="s">
        <v>721</v>
      </c>
      <c r="F196" s="47"/>
    </row>
    <row r="197" spans="1:6" ht="14.4">
      <c r="A197" s="45" t="e">
        <f t="shared" si="9"/>
        <v>#REF!</v>
      </c>
      <c r="B197" s="41" t="s">
        <v>927</v>
      </c>
      <c r="C197" s="46" t="s">
        <v>722</v>
      </c>
      <c r="D197" s="32" t="s">
        <v>723</v>
      </c>
      <c r="E197" s="32" t="s">
        <v>724</v>
      </c>
      <c r="F197" s="47"/>
    </row>
    <row r="198" spans="1:6" ht="14.4">
      <c r="A198" s="45" t="e">
        <f t="shared" si="9"/>
        <v>#REF!</v>
      </c>
      <c r="B198" s="41" t="s">
        <v>928</v>
      </c>
      <c r="C198" s="46" t="s">
        <v>725</v>
      </c>
      <c r="D198" s="32" t="s">
        <v>726</v>
      </c>
      <c r="E198" s="59" t="s">
        <v>727</v>
      </c>
      <c r="F198" s="60"/>
    </row>
    <row r="199" spans="1:6" ht="14.4">
      <c r="A199" s="45" t="e">
        <f t="shared" si="9"/>
        <v>#REF!</v>
      </c>
      <c r="B199" s="41" t="s">
        <v>929</v>
      </c>
      <c r="C199" s="46" t="s">
        <v>728</v>
      </c>
      <c r="D199" s="32" t="s">
        <v>729</v>
      </c>
      <c r="E199" s="32" t="s">
        <v>730</v>
      </c>
      <c r="F199" s="47"/>
    </row>
    <row r="200" spans="1:6" ht="14.4">
      <c r="A200" s="45" t="e">
        <f t="shared" si="9"/>
        <v>#REF!</v>
      </c>
      <c r="B200" s="41" t="s">
        <v>930</v>
      </c>
      <c r="C200" s="46" t="s">
        <v>731</v>
      </c>
      <c r="D200" s="32" t="s">
        <v>732</v>
      </c>
      <c r="E200" s="32" t="s">
        <v>733</v>
      </c>
      <c r="F200" s="47"/>
    </row>
    <row r="201" spans="1:6" ht="14.4">
      <c r="A201" s="45" t="e">
        <f t="shared" si="9"/>
        <v>#REF!</v>
      </c>
      <c r="B201" s="41" t="s">
        <v>931</v>
      </c>
      <c r="C201" s="46" t="s">
        <v>734</v>
      </c>
      <c r="D201" s="32" t="s">
        <v>735</v>
      </c>
      <c r="E201" s="32" t="s">
        <v>736</v>
      </c>
      <c r="F201" s="47"/>
    </row>
    <row r="202" spans="1:6" ht="14.4">
      <c r="A202" s="45" t="e">
        <f t="shared" si="9"/>
        <v>#REF!</v>
      </c>
      <c r="B202" s="41" t="s">
        <v>932</v>
      </c>
      <c r="C202" s="46" t="s">
        <v>737</v>
      </c>
      <c r="D202" s="32" t="s">
        <v>738</v>
      </c>
      <c r="E202" s="32" t="s">
        <v>739</v>
      </c>
      <c r="F202" s="47"/>
    </row>
    <row r="203" spans="1:6" ht="14.4">
      <c r="A203" s="45" t="e">
        <f t="shared" si="9"/>
        <v>#REF!</v>
      </c>
      <c r="B203" s="41" t="s">
        <v>933</v>
      </c>
      <c r="C203" s="46" t="s">
        <v>740</v>
      </c>
      <c r="D203" s="32" t="s">
        <v>741</v>
      </c>
      <c r="E203" s="32" t="s">
        <v>742</v>
      </c>
      <c r="F203" s="47"/>
    </row>
    <row r="204" spans="1:6" ht="14.4">
      <c r="A204" s="45" t="e">
        <f t="shared" si="9"/>
        <v>#REF!</v>
      </c>
      <c r="B204" s="41" t="s">
        <v>934</v>
      </c>
      <c r="C204" s="46" t="s">
        <v>743</v>
      </c>
      <c r="D204" s="32" t="s">
        <v>744</v>
      </c>
      <c r="E204" s="32" t="s">
        <v>745</v>
      </c>
      <c r="F204" s="47"/>
    </row>
    <row r="205" spans="1:6" ht="14.4">
      <c r="A205" s="45" t="e">
        <f t="shared" si="9"/>
        <v>#REF!</v>
      </c>
      <c r="B205" s="41" t="s">
        <v>935</v>
      </c>
      <c r="C205" s="46" t="s">
        <v>746</v>
      </c>
      <c r="D205" s="32" t="s">
        <v>936</v>
      </c>
      <c r="E205" s="32" t="s">
        <v>937</v>
      </c>
      <c r="F205" s="47"/>
    </row>
    <row r="206" spans="1:6" ht="14.4">
      <c r="A206" s="45" t="e">
        <f>+#REF!+1</f>
        <v>#REF!</v>
      </c>
      <c r="B206" s="41" t="s">
        <v>938</v>
      </c>
      <c r="C206" s="46" t="s">
        <v>747</v>
      </c>
      <c r="D206" s="32" t="s">
        <v>748</v>
      </c>
      <c r="E206" s="32" t="s">
        <v>749</v>
      </c>
      <c r="F206" s="47"/>
    </row>
    <row r="207" spans="1:6" ht="14.4">
      <c r="A207" s="45" t="e">
        <f>+#REF!+1</f>
        <v>#REF!</v>
      </c>
      <c r="B207" s="41" t="s">
        <v>939</v>
      </c>
      <c r="C207" s="46" t="s">
        <v>750</v>
      </c>
      <c r="D207" s="32" t="s">
        <v>751</v>
      </c>
      <c r="E207" s="32" t="s">
        <v>752</v>
      </c>
      <c r="F207" s="47"/>
    </row>
    <row r="208" spans="1:6" ht="14.4">
      <c r="A208" s="45" t="e">
        <f>+#REF!+1</f>
        <v>#REF!</v>
      </c>
      <c r="B208" s="41" t="s">
        <v>794</v>
      </c>
      <c r="C208" s="46" t="s">
        <v>753</v>
      </c>
      <c r="D208" s="32" t="s">
        <v>754</v>
      </c>
      <c r="E208" s="32" t="s">
        <v>755</v>
      </c>
      <c r="F208" s="47"/>
    </row>
    <row r="209" spans="1:6" ht="14.4">
      <c r="A209" s="45" t="e">
        <f>+A208+1</f>
        <v>#REF!</v>
      </c>
      <c r="B209" s="41" t="s">
        <v>795</v>
      </c>
      <c r="C209" s="46" t="s">
        <v>756</v>
      </c>
      <c r="D209" s="32" t="s">
        <v>757</v>
      </c>
      <c r="E209" s="32" t="s">
        <v>758</v>
      </c>
      <c r="F209" s="47"/>
    </row>
    <row r="210" spans="1:6" ht="14.4">
      <c r="A210" s="45" t="e">
        <f>+#REF!+1</f>
        <v>#REF!</v>
      </c>
      <c r="B210" s="41" t="s">
        <v>940</v>
      </c>
      <c r="C210" s="46" t="s">
        <v>759</v>
      </c>
      <c r="D210" s="32" t="s">
        <v>760</v>
      </c>
      <c r="E210" s="32" t="s">
        <v>761</v>
      </c>
      <c r="F210" s="47"/>
    </row>
    <row r="211" spans="1:6" ht="14.4">
      <c r="A211" s="45" t="e">
        <f>+#REF!+1</f>
        <v>#REF!</v>
      </c>
      <c r="B211" s="41" t="s">
        <v>796</v>
      </c>
      <c r="C211" s="46" t="s">
        <v>762</v>
      </c>
      <c r="D211" s="32" t="s">
        <v>763</v>
      </c>
      <c r="E211" s="32" t="s">
        <v>764</v>
      </c>
      <c r="F211" s="47"/>
    </row>
    <row r="212" spans="1:6" ht="14.4">
      <c r="A212" s="45" t="e">
        <f>+#REF!+1</f>
        <v>#REF!</v>
      </c>
      <c r="B212" s="41" t="s">
        <v>797</v>
      </c>
      <c r="C212" s="46" t="s">
        <v>765</v>
      </c>
      <c r="D212" s="32" t="s">
        <v>766</v>
      </c>
      <c r="E212" s="32" t="s">
        <v>767</v>
      </c>
      <c r="F212" s="47"/>
    </row>
    <row r="213" spans="1:6" ht="14.4">
      <c r="A213" s="45" t="e">
        <f>+A212+1</f>
        <v>#REF!</v>
      </c>
      <c r="B213" s="41" t="s">
        <v>798</v>
      </c>
      <c r="C213" s="46" t="s">
        <v>768</v>
      </c>
      <c r="D213" s="32" t="s">
        <v>769</v>
      </c>
      <c r="E213" s="32" t="s">
        <v>770</v>
      </c>
      <c r="F213" s="47"/>
    </row>
    <row r="214" spans="1:6" ht="14.4">
      <c r="A214" s="45" t="e">
        <f>+A213+1</f>
        <v>#REF!</v>
      </c>
      <c r="B214" s="41" t="s">
        <v>799</v>
      </c>
      <c r="C214" s="46" t="s">
        <v>858</v>
      </c>
      <c r="D214" s="32" t="s">
        <v>771</v>
      </c>
      <c r="E214" s="32" t="s">
        <v>772</v>
      </c>
      <c r="F214" s="47"/>
    </row>
    <row r="215" spans="1:6" ht="14.4">
      <c r="A215" s="45" t="e">
        <f>+A214+1</f>
        <v>#REF!</v>
      </c>
      <c r="B215" s="41" t="s">
        <v>859</v>
      </c>
      <c r="C215" s="46" t="s">
        <v>773</v>
      </c>
      <c r="D215" s="32" t="s">
        <v>774</v>
      </c>
      <c r="E215" s="32" t="s">
        <v>775</v>
      </c>
      <c r="F215" s="47"/>
    </row>
    <row r="216" spans="1:6" ht="14.4">
      <c r="A216" s="45" t="e">
        <f>+A215+1</f>
        <v>#REF!</v>
      </c>
      <c r="B216" s="41" t="s">
        <v>860</v>
      </c>
      <c r="C216" s="46" t="s">
        <v>776</v>
      </c>
      <c r="D216" s="32" t="s">
        <v>777</v>
      </c>
      <c r="E216" s="32" t="s">
        <v>778</v>
      </c>
      <c r="F216" s="47"/>
    </row>
    <row r="217" spans="1:6" ht="14.4">
      <c r="A217" s="45" t="e">
        <f>+A216+1</f>
        <v>#REF!</v>
      </c>
      <c r="B217" s="41" t="s">
        <v>861</v>
      </c>
      <c r="C217" s="46" t="s">
        <v>779</v>
      </c>
      <c r="D217" s="32" t="s">
        <v>780</v>
      </c>
      <c r="E217" s="32" t="s">
        <v>862</v>
      </c>
      <c r="F217" s="47"/>
    </row>
    <row r="218" spans="1:6" ht="14.4">
      <c r="B218" s="61" t="s">
        <v>800</v>
      </c>
      <c r="C218" s="62" t="s">
        <v>863</v>
      </c>
      <c r="D218" s="32" t="s">
        <v>864</v>
      </c>
      <c r="E218" s="32" t="s">
        <v>865</v>
      </c>
      <c r="F218" s="47"/>
    </row>
    <row r="219" spans="1:6" ht="14.4">
      <c r="B219" s="61" t="s">
        <v>866</v>
      </c>
      <c r="C219" s="62" t="s">
        <v>867</v>
      </c>
      <c r="D219" s="32" t="s">
        <v>868</v>
      </c>
      <c r="E219" s="32" t="s">
        <v>869</v>
      </c>
      <c r="F219" s="47"/>
    </row>
    <row r="220" spans="1:6" ht="14.4">
      <c r="B220" s="61" t="s">
        <v>870</v>
      </c>
      <c r="C220" s="62" t="s">
        <v>941</v>
      </c>
      <c r="D220" s="32" t="s">
        <v>871</v>
      </c>
      <c r="E220" s="32" t="s">
        <v>872</v>
      </c>
      <c r="F220" s="47"/>
    </row>
    <row r="221" spans="1:6" ht="14.4">
      <c r="B221" s="61" t="s">
        <v>873</v>
      </c>
      <c r="C221" s="62" t="s">
        <v>874</v>
      </c>
      <c r="D221" s="32" t="s">
        <v>875</v>
      </c>
      <c r="E221" s="32" t="s">
        <v>876</v>
      </c>
      <c r="F221" s="47"/>
    </row>
    <row r="222" spans="1:6" ht="14.4">
      <c r="B222" s="61" t="s">
        <v>877</v>
      </c>
      <c r="C222" s="62" t="s">
        <v>878</v>
      </c>
      <c r="D222" s="32" t="s">
        <v>879</v>
      </c>
      <c r="E222" s="32" t="s">
        <v>880</v>
      </c>
      <c r="F222" s="47"/>
    </row>
    <row r="223" spans="1:6" ht="14.4">
      <c r="B223" s="61" t="s">
        <v>881</v>
      </c>
      <c r="C223" s="62" t="s">
        <v>882</v>
      </c>
      <c r="D223" s="32" t="s">
        <v>883</v>
      </c>
      <c r="E223" s="32" t="s">
        <v>884</v>
      </c>
      <c r="F223" s="47"/>
    </row>
    <row r="224" spans="1:6">
      <c r="B224" s="63" t="s">
        <v>885</v>
      </c>
      <c r="C224" s="64" t="s">
        <v>886</v>
      </c>
      <c r="D224" s="32" t="s">
        <v>887</v>
      </c>
      <c r="E224" s="32" t="s">
        <v>888</v>
      </c>
      <c r="F224" s="47"/>
    </row>
    <row r="271" spans="1:6" s="68" customFormat="1" ht="14.4">
      <c r="A271" s="65"/>
      <c r="B271" s="66"/>
      <c r="C271" s="67"/>
      <c r="D271" s="47"/>
      <c r="E271" s="47"/>
      <c r="F271" s="47"/>
    </row>
  </sheetData>
  <phoneticPr fontId="2"/>
  <printOptions horizontalCentered="1"/>
  <pageMargins left="0.39370078740157483" right="0.39370078740157483" top="0" bottom="0" header="0.51181102362204722" footer="0.51181102362204722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8"/>
  <sheetViews>
    <sheetView workbookViewId="0">
      <selection activeCell="D1" sqref="D1"/>
    </sheetView>
  </sheetViews>
  <sheetFormatPr defaultRowHeight="13.2"/>
  <cols>
    <col min="1" max="1" width="9" style="39" customWidth="1"/>
    <col min="2" max="2" width="22" style="39" customWidth="1"/>
    <col min="3" max="3" width="20.33203125" style="39" customWidth="1"/>
    <col min="4" max="4" width="4.77734375" style="39" customWidth="1"/>
    <col min="257" max="257" width="9" customWidth="1"/>
    <col min="258" max="258" width="22" customWidth="1"/>
    <col min="259" max="259" width="6" customWidth="1"/>
    <col min="260" max="260" width="4.77734375" customWidth="1"/>
    <col min="513" max="513" width="9" customWidth="1"/>
    <col min="514" max="514" width="22" customWidth="1"/>
    <col min="515" max="515" width="6" customWidth="1"/>
    <col min="516" max="516" width="4.77734375" customWidth="1"/>
    <col min="769" max="769" width="9" customWidth="1"/>
    <col min="770" max="770" width="22" customWidth="1"/>
    <col min="771" max="771" width="6" customWidth="1"/>
    <col min="772" max="772" width="4.77734375" customWidth="1"/>
    <col min="1025" max="1025" width="9" customWidth="1"/>
    <col min="1026" max="1026" width="22" customWidth="1"/>
    <col min="1027" max="1027" width="6" customWidth="1"/>
    <col min="1028" max="1028" width="4.77734375" customWidth="1"/>
    <col min="1281" max="1281" width="9" customWidth="1"/>
    <col min="1282" max="1282" width="22" customWidth="1"/>
    <col min="1283" max="1283" width="6" customWidth="1"/>
    <col min="1284" max="1284" width="4.77734375" customWidth="1"/>
    <col min="1537" max="1537" width="9" customWidth="1"/>
    <col min="1538" max="1538" width="22" customWidth="1"/>
    <col min="1539" max="1539" width="6" customWidth="1"/>
    <col min="1540" max="1540" width="4.77734375" customWidth="1"/>
    <col min="1793" max="1793" width="9" customWidth="1"/>
    <col min="1794" max="1794" width="22" customWidth="1"/>
    <col min="1795" max="1795" width="6" customWidth="1"/>
    <col min="1796" max="1796" width="4.77734375" customWidth="1"/>
    <col min="2049" max="2049" width="9" customWidth="1"/>
    <col min="2050" max="2050" width="22" customWidth="1"/>
    <col min="2051" max="2051" width="6" customWidth="1"/>
    <col min="2052" max="2052" width="4.77734375" customWidth="1"/>
    <col min="2305" max="2305" width="9" customWidth="1"/>
    <col min="2306" max="2306" width="22" customWidth="1"/>
    <col min="2307" max="2307" width="6" customWidth="1"/>
    <col min="2308" max="2308" width="4.77734375" customWidth="1"/>
    <col min="2561" max="2561" width="9" customWidth="1"/>
    <col min="2562" max="2562" width="22" customWidth="1"/>
    <col min="2563" max="2563" width="6" customWidth="1"/>
    <col min="2564" max="2564" width="4.77734375" customWidth="1"/>
    <col min="2817" max="2817" width="9" customWidth="1"/>
    <col min="2818" max="2818" width="22" customWidth="1"/>
    <col min="2819" max="2819" width="6" customWidth="1"/>
    <col min="2820" max="2820" width="4.77734375" customWidth="1"/>
    <col min="3073" max="3073" width="9" customWidth="1"/>
    <col min="3074" max="3074" width="22" customWidth="1"/>
    <col min="3075" max="3075" width="6" customWidth="1"/>
    <col min="3076" max="3076" width="4.77734375" customWidth="1"/>
    <col min="3329" max="3329" width="9" customWidth="1"/>
    <col min="3330" max="3330" width="22" customWidth="1"/>
    <col min="3331" max="3331" width="6" customWidth="1"/>
    <col min="3332" max="3332" width="4.77734375" customWidth="1"/>
    <col min="3585" max="3585" width="9" customWidth="1"/>
    <col min="3586" max="3586" width="22" customWidth="1"/>
    <col min="3587" max="3587" width="6" customWidth="1"/>
    <col min="3588" max="3588" width="4.77734375" customWidth="1"/>
    <col min="3841" max="3841" width="9" customWidth="1"/>
    <col min="3842" max="3842" width="22" customWidth="1"/>
    <col min="3843" max="3843" width="6" customWidth="1"/>
    <col min="3844" max="3844" width="4.77734375" customWidth="1"/>
    <col min="4097" max="4097" width="9" customWidth="1"/>
    <col min="4098" max="4098" width="22" customWidth="1"/>
    <col min="4099" max="4099" width="6" customWidth="1"/>
    <col min="4100" max="4100" width="4.77734375" customWidth="1"/>
    <col min="4353" max="4353" width="9" customWidth="1"/>
    <col min="4354" max="4354" width="22" customWidth="1"/>
    <col min="4355" max="4355" width="6" customWidth="1"/>
    <col min="4356" max="4356" width="4.77734375" customWidth="1"/>
    <col min="4609" max="4609" width="9" customWidth="1"/>
    <col min="4610" max="4610" width="22" customWidth="1"/>
    <col min="4611" max="4611" width="6" customWidth="1"/>
    <col min="4612" max="4612" width="4.77734375" customWidth="1"/>
    <col min="4865" max="4865" width="9" customWidth="1"/>
    <col min="4866" max="4866" width="22" customWidth="1"/>
    <col min="4867" max="4867" width="6" customWidth="1"/>
    <col min="4868" max="4868" width="4.77734375" customWidth="1"/>
    <col min="5121" max="5121" width="9" customWidth="1"/>
    <col min="5122" max="5122" width="22" customWidth="1"/>
    <col min="5123" max="5123" width="6" customWidth="1"/>
    <col min="5124" max="5124" width="4.77734375" customWidth="1"/>
    <col min="5377" max="5377" width="9" customWidth="1"/>
    <col min="5378" max="5378" width="22" customWidth="1"/>
    <col min="5379" max="5379" width="6" customWidth="1"/>
    <col min="5380" max="5380" width="4.77734375" customWidth="1"/>
    <col min="5633" max="5633" width="9" customWidth="1"/>
    <col min="5634" max="5634" width="22" customWidth="1"/>
    <col min="5635" max="5635" width="6" customWidth="1"/>
    <col min="5636" max="5636" width="4.77734375" customWidth="1"/>
    <col min="5889" max="5889" width="9" customWidth="1"/>
    <col min="5890" max="5890" width="22" customWidth="1"/>
    <col min="5891" max="5891" width="6" customWidth="1"/>
    <col min="5892" max="5892" width="4.77734375" customWidth="1"/>
    <col min="6145" max="6145" width="9" customWidth="1"/>
    <col min="6146" max="6146" width="22" customWidth="1"/>
    <col min="6147" max="6147" width="6" customWidth="1"/>
    <col min="6148" max="6148" width="4.77734375" customWidth="1"/>
    <col min="6401" max="6401" width="9" customWidth="1"/>
    <col min="6402" max="6402" width="22" customWidth="1"/>
    <col min="6403" max="6403" width="6" customWidth="1"/>
    <col min="6404" max="6404" width="4.77734375" customWidth="1"/>
    <col min="6657" max="6657" width="9" customWidth="1"/>
    <col min="6658" max="6658" width="22" customWidth="1"/>
    <col min="6659" max="6659" width="6" customWidth="1"/>
    <col min="6660" max="6660" width="4.77734375" customWidth="1"/>
    <col min="6913" max="6913" width="9" customWidth="1"/>
    <col min="6914" max="6914" width="22" customWidth="1"/>
    <col min="6915" max="6915" width="6" customWidth="1"/>
    <col min="6916" max="6916" width="4.77734375" customWidth="1"/>
    <col min="7169" max="7169" width="9" customWidth="1"/>
    <col min="7170" max="7170" width="22" customWidth="1"/>
    <col min="7171" max="7171" width="6" customWidth="1"/>
    <col min="7172" max="7172" width="4.77734375" customWidth="1"/>
    <col min="7425" max="7425" width="9" customWidth="1"/>
    <col min="7426" max="7426" width="22" customWidth="1"/>
    <col min="7427" max="7427" width="6" customWidth="1"/>
    <col min="7428" max="7428" width="4.77734375" customWidth="1"/>
    <col min="7681" max="7681" width="9" customWidth="1"/>
    <col min="7682" max="7682" width="22" customWidth="1"/>
    <col min="7683" max="7683" width="6" customWidth="1"/>
    <col min="7684" max="7684" width="4.77734375" customWidth="1"/>
    <col min="7937" max="7937" width="9" customWidth="1"/>
    <col min="7938" max="7938" width="22" customWidth="1"/>
    <col min="7939" max="7939" width="6" customWidth="1"/>
    <col min="7940" max="7940" width="4.77734375" customWidth="1"/>
    <col min="8193" max="8193" width="9" customWidth="1"/>
    <col min="8194" max="8194" width="22" customWidth="1"/>
    <col min="8195" max="8195" width="6" customWidth="1"/>
    <col min="8196" max="8196" width="4.77734375" customWidth="1"/>
    <col min="8449" max="8449" width="9" customWidth="1"/>
    <col min="8450" max="8450" width="22" customWidth="1"/>
    <col min="8451" max="8451" width="6" customWidth="1"/>
    <col min="8452" max="8452" width="4.77734375" customWidth="1"/>
    <col min="8705" max="8705" width="9" customWidth="1"/>
    <col min="8706" max="8706" width="22" customWidth="1"/>
    <col min="8707" max="8707" width="6" customWidth="1"/>
    <col min="8708" max="8708" width="4.77734375" customWidth="1"/>
    <col min="8961" max="8961" width="9" customWidth="1"/>
    <col min="8962" max="8962" width="22" customWidth="1"/>
    <col min="8963" max="8963" width="6" customWidth="1"/>
    <col min="8964" max="8964" width="4.77734375" customWidth="1"/>
    <col min="9217" max="9217" width="9" customWidth="1"/>
    <col min="9218" max="9218" width="22" customWidth="1"/>
    <col min="9219" max="9219" width="6" customWidth="1"/>
    <col min="9220" max="9220" width="4.77734375" customWidth="1"/>
    <col min="9473" max="9473" width="9" customWidth="1"/>
    <col min="9474" max="9474" width="22" customWidth="1"/>
    <col min="9475" max="9475" width="6" customWidth="1"/>
    <col min="9476" max="9476" width="4.77734375" customWidth="1"/>
    <col min="9729" max="9729" width="9" customWidth="1"/>
    <col min="9730" max="9730" width="22" customWidth="1"/>
    <col min="9731" max="9731" width="6" customWidth="1"/>
    <col min="9732" max="9732" width="4.77734375" customWidth="1"/>
    <col min="9985" max="9985" width="9" customWidth="1"/>
    <col min="9986" max="9986" width="22" customWidth="1"/>
    <col min="9987" max="9987" width="6" customWidth="1"/>
    <col min="9988" max="9988" width="4.77734375" customWidth="1"/>
    <col min="10241" max="10241" width="9" customWidth="1"/>
    <col min="10242" max="10242" width="22" customWidth="1"/>
    <col min="10243" max="10243" width="6" customWidth="1"/>
    <col min="10244" max="10244" width="4.77734375" customWidth="1"/>
    <col min="10497" max="10497" width="9" customWidth="1"/>
    <col min="10498" max="10498" width="22" customWidth="1"/>
    <col min="10499" max="10499" width="6" customWidth="1"/>
    <col min="10500" max="10500" width="4.77734375" customWidth="1"/>
    <col min="10753" max="10753" width="9" customWidth="1"/>
    <col min="10754" max="10754" width="22" customWidth="1"/>
    <col min="10755" max="10755" width="6" customWidth="1"/>
    <col min="10756" max="10756" width="4.77734375" customWidth="1"/>
    <col min="11009" max="11009" width="9" customWidth="1"/>
    <col min="11010" max="11010" width="22" customWidth="1"/>
    <col min="11011" max="11011" width="6" customWidth="1"/>
    <col min="11012" max="11012" width="4.77734375" customWidth="1"/>
    <col min="11265" max="11265" width="9" customWidth="1"/>
    <col min="11266" max="11266" width="22" customWidth="1"/>
    <col min="11267" max="11267" width="6" customWidth="1"/>
    <col min="11268" max="11268" width="4.77734375" customWidth="1"/>
    <col min="11521" max="11521" width="9" customWidth="1"/>
    <col min="11522" max="11522" width="22" customWidth="1"/>
    <col min="11523" max="11523" width="6" customWidth="1"/>
    <col min="11524" max="11524" width="4.77734375" customWidth="1"/>
    <col min="11777" max="11777" width="9" customWidth="1"/>
    <col min="11778" max="11778" width="22" customWidth="1"/>
    <col min="11779" max="11779" width="6" customWidth="1"/>
    <col min="11780" max="11780" width="4.77734375" customWidth="1"/>
    <col min="12033" max="12033" width="9" customWidth="1"/>
    <col min="12034" max="12034" width="22" customWidth="1"/>
    <col min="12035" max="12035" width="6" customWidth="1"/>
    <col min="12036" max="12036" width="4.77734375" customWidth="1"/>
    <col min="12289" max="12289" width="9" customWidth="1"/>
    <col min="12290" max="12290" width="22" customWidth="1"/>
    <col min="12291" max="12291" width="6" customWidth="1"/>
    <col min="12292" max="12292" width="4.77734375" customWidth="1"/>
    <col min="12545" max="12545" width="9" customWidth="1"/>
    <col min="12546" max="12546" width="22" customWidth="1"/>
    <col min="12547" max="12547" width="6" customWidth="1"/>
    <col min="12548" max="12548" width="4.77734375" customWidth="1"/>
    <col min="12801" max="12801" width="9" customWidth="1"/>
    <col min="12802" max="12802" width="22" customWidth="1"/>
    <col min="12803" max="12803" width="6" customWidth="1"/>
    <col min="12804" max="12804" width="4.77734375" customWidth="1"/>
    <col min="13057" max="13057" width="9" customWidth="1"/>
    <col min="13058" max="13058" width="22" customWidth="1"/>
    <col min="13059" max="13059" width="6" customWidth="1"/>
    <col min="13060" max="13060" width="4.77734375" customWidth="1"/>
    <col min="13313" max="13313" width="9" customWidth="1"/>
    <col min="13314" max="13314" width="22" customWidth="1"/>
    <col min="13315" max="13315" width="6" customWidth="1"/>
    <col min="13316" max="13316" width="4.77734375" customWidth="1"/>
    <col min="13569" max="13569" width="9" customWidth="1"/>
    <col min="13570" max="13570" width="22" customWidth="1"/>
    <col min="13571" max="13571" width="6" customWidth="1"/>
    <col min="13572" max="13572" width="4.77734375" customWidth="1"/>
    <col min="13825" max="13825" width="9" customWidth="1"/>
    <col min="13826" max="13826" width="22" customWidth="1"/>
    <col min="13827" max="13827" width="6" customWidth="1"/>
    <col min="13828" max="13828" width="4.77734375" customWidth="1"/>
    <col min="14081" max="14081" width="9" customWidth="1"/>
    <col min="14082" max="14082" width="22" customWidth="1"/>
    <col min="14083" max="14083" width="6" customWidth="1"/>
    <col min="14084" max="14084" width="4.77734375" customWidth="1"/>
    <col min="14337" max="14337" width="9" customWidth="1"/>
    <col min="14338" max="14338" width="22" customWidth="1"/>
    <col min="14339" max="14339" width="6" customWidth="1"/>
    <col min="14340" max="14340" width="4.77734375" customWidth="1"/>
    <col min="14593" max="14593" width="9" customWidth="1"/>
    <col min="14594" max="14594" width="22" customWidth="1"/>
    <col min="14595" max="14595" width="6" customWidth="1"/>
    <col min="14596" max="14596" width="4.77734375" customWidth="1"/>
    <col min="14849" max="14849" width="9" customWidth="1"/>
    <col min="14850" max="14850" width="22" customWidth="1"/>
    <col min="14851" max="14851" width="6" customWidth="1"/>
    <col min="14852" max="14852" width="4.77734375" customWidth="1"/>
    <col min="15105" max="15105" width="9" customWidth="1"/>
    <col min="15106" max="15106" width="22" customWidth="1"/>
    <col min="15107" max="15107" width="6" customWidth="1"/>
    <col min="15108" max="15108" width="4.77734375" customWidth="1"/>
    <col min="15361" max="15361" width="9" customWidth="1"/>
    <col min="15362" max="15362" width="22" customWidth="1"/>
    <col min="15363" max="15363" width="6" customWidth="1"/>
    <col min="15364" max="15364" width="4.77734375" customWidth="1"/>
    <col min="15617" max="15617" width="9" customWidth="1"/>
    <col min="15618" max="15618" width="22" customWidth="1"/>
    <col min="15619" max="15619" width="6" customWidth="1"/>
    <col min="15620" max="15620" width="4.77734375" customWidth="1"/>
    <col min="15873" max="15873" width="9" customWidth="1"/>
    <col min="15874" max="15874" width="22" customWidth="1"/>
    <col min="15875" max="15875" width="6" customWidth="1"/>
    <col min="15876" max="15876" width="4.77734375" customWidth="1"/>
    <col min="16129" max="16129" width="9" customWidth="1"/>
    <col min="16130" max="16130" width="22" customWidth="1"/>
    <col min="16131" max="16131" width="6" customWidth="1"/>
    <col min="16132" max="16132" width="4.77734375" customWidth="1"/>
  </cols>
  <sheetData>
    <row r="2" spans="1:4">
      <c r="A2" s="48">
        <v>1</v>
      </c>
      <c r="B2" s="48" t="s">
        <v>818</v>
      </c>
      <c r="C2" s="48">
        <f>COUNTIF(一覧!$B$3:$B$224,"１－*")</f>
        <v>47</v>
      </c>
      <c r="D2" s="48" t="s">
        <v>819</v>
      </c>
    </row>
    <row r="3" spans="1:4">
      <c r="A3" s="48">
        <v>2</v>
      </c>
      <c r="B3" s="48" t="s">
        <v>820</v>
      </c>
      <c r="C3" s="48">
        <f>COUNTIF(一覧!$B$3:$B$224,"２－*")</f>
        <v>52</v>
      </c>
      <c r="D3" s="48" t="s">
        <v>819</v>
      </c>
    </row>
    <row r="4" spans="1:4">
      <c r="A4" s="48">
        <v>3</v>
      </c>
      <c r="B4" s="48" t="s">
        <v>821</v>
      </c>
      <c r="C4" s="48">
        <f>COUNTIF(一覧!$B$3:$B$224,"３－*")</f>
        <v>13</v>
      </c>
      <c r="D4" s="48" t="s">
        <v>819</v>
      </c>
    </row>
    <row r="5" spans="1:4">
      <c r="A5" s="48">
        <v>4</v>
      </c>
      <c r="B5" s="48" t="s">
        <v>822</v>
      </c>
      <c r="C5" s="48">
        <f>COUNTIF(一覧!$B$3:$B$224,"４－*")</f>
        <v>16</v>
      </c>
      <c r="D5" s="48" t="s">
        <v>819</v>
      </c>
    </row>
    <row r="6" spans="1:4">
      <c r="A6" s="48">
        <v>5</v>
      </c>
      <c r="B6" s="48" t="s">
        <v>823</v>
      </c>
      <c r="C6" s="48">
        <f>COUNTIF(一覧!$B$3:$B$224,"５－*")</f>
        <v>16</v>
      </c>
      <c r="D6" s="48" t="s">
        <v>819</v>
      </c>
    </row>
    <row r="7" spans="1:4">
      <c r="A7" s="48">
        <v>6</v>
      </c>
      <c r="B7" s="48" t="s">
        <v>824</v>
      </c>
      <c r="C7" s="48">
        <f>COUNTIF(一覧!$B$3:$B$224,"６－*")</f>
        <v>11</v>
      </c>
      <c r="D7" s="48" t="s">
        <v>819</v>
      </c>
    </row>
    <row r="8" spans="1:4">
      <c r="A8" s="48">
        <v>7</v>
      </c>
      <c r="B8" s="48" t="s">
        <v>825</v>
      </c>
      <c r="C8" s="48">
        <f>COUNTIF(一覧!$B$3:$B$224,"７－*")</f>
        <v>13</v>
      </c>
      <c r="D8" s="48" t="s">
        <v>819</v>
      </c>
    </row>
    <row r="9" spans="1:4">
      <c r="A9" s="48">
        <v>8</v>
      </c>
      <c r="B9" s="48" t="s">
        <v>826</v>
      </c>
      <c r="C9" s="48">
        <f>COUNTIF(一覧!$B$3:$B$224,"８－*")</f>
        <v>7</v>
      </c>
      <c r="D9" s="48" t="s">
        <v>819</v>
      </c>
    </row>
    <row r="10" spans="1:4">
      <c r="A10" s="48">
        <v>9</v>
      </c>
      <c r="B10" s="48" t="s">
        <v>827</v>
      </c>
      <c r="C10" s="48">
        <f>COUNTIF(一覧!$B$3:$B$224,"９－*")</f>
        <v>4</v>
      </c>
      <c r="D10" s="48" t="s">
        <v>819</v>
      </c>
    </row>
    <row r="11" spans="1:4">
      <c r="A11" s="48">
        <v>10</v>
      </c>
      <c r="B11" s="48" t="s">
        <v>828</v>
      </c>
      <c r="C11" s="48">
        <f>COUNTIF(一覧!$B$3:$B$224,"１０－*")</f>
        <v>1</v>
      </c>
      <c r="D11" s="48" t="s">
        <v>819</v>
      </c>
    </row>
    <row r="12" spans="1:4">
      <c r="A12" s="48">
        <v>11</v>
      </c>
      <c r="B12" s="48" t="s">
        <v>829</v>
      </c>
      <c r="C12" s="48">
        <f>COUNTIF(一覧!$B$3:$B$224,"１１－*")</f>
        <v>1</v>
      </c>
      <c r="D12" s="48" t="s">
        <v>819</v>
      </c>
    </row>
    <row r="13" spans="1:4">
      <c r="A13" s="48">
        <v>12</v>
      </c>
      <c r="B13" s="48" t="s">
        <v>830</v>
      </c>
      <c r="C13" s="48">
        <f>COUNTIF(一覧!$B$3:$B$224,"１２－*")</f>
        <v>2</v>
      </c>
      <c r="D13" s="48" t="s">
        <v>819</v>
      </c>
    </row>
    <row r="14" spans="1:4">
      <c r="A14" s="48">
        <v>13</v>
      </c>
      <c r="B14" s="48" t="s">
        <v>831</v>
      </c>
      <c r="C14" s="48">
        <f>COUNTIF(一覧!$B$3:$B$224,"１３－*")</f>
        <v>2</v>
      </c>
      <c r="D14" s="48" t="s">
        <v>819</v>
      </c>
    </row>
    <row r="15" spans="1:4">
      <c r="A15" s="48">
        <v>14</v>
      </c>
      <c r="B15" s="48" t="s">
        <v>832</v>
      </c>
      <c r="C15" s="48">
        <f>COUNTIF(一覧!$B$3:$B$224,"１４－*")</f>
        <v>4</v>
      </c>
      <c r="D15" s="48" t="s">
        <v>819</v>
      </c>
    </row>
    <row r="16" spans="1:4">
      <c r="A16" s="48">
        <v>15</v>
      </c>
      <c r="B16" s="48" t="s">
        <v>833</v>
      </c>
      <c r="C16" s="48">
        <f>COUNTIF(一覧!$B$3:$B$224,"１５－*")</f>
        <v>5</v>
      </c>
      <c r="D16" s="48" t="s">
        <v>819</v>
      </c>
    </row>
    <row r="17" spans="1:4">
      <c r="A17" s="48">
        <v>16</v>
      </c>
      <c r="B17" s="48" t="s">
        <v>834</v>
      </c>
      <c r="C17" s="48">
        <f>COUNTIF(一覧!$B$3:$B$224,"１６－*")</f>
        <v>2</v>
      </c>
      <c r="D17" s="48" t="s">
        <v>819</v>
      </c>
    </row>
    <row r="18" spans="1:4">
      <c r="A18" s="48">
        <v>17</v>
      </c>
      <c r="B18" s="32" t="s">
        <v>835</v>
      </c>
      <c r="C18" s="48">
        <f>COUNTIF(一覧!$B$3:$B$224,"１７－*")</f>
        <v>2</v>
      </c>
      <c r="D18" s="48" t="s">
        <v>819</v>
      </c>
    </row>
    <row r="19" spans="1:4">
      <c r="A19" s="48">
        <v>18</v>
      </c>
      <c r="B19" s="32" t="s">
        <v>836</v>
      </c>
      <c r="C19" s="48">
        <f>COUNTIF(一覧!$B$3:$B$224,"１８－*")</f>
        <v>4</v>
      </c>
      <c r="D19" s="48" t="s">
        <v>819</v>
      </c>
    </row>
    <row r="20" spans="1:4">
      <c r="A20" s="48">
        <v>19</v>
      </c>
      <c r="B20" s="32" t="s">
        <v>837</v>
      </c>
      <c r="C20" s="48">
        <f>COUNTIF(一覧!$B$3:$B$224,"１９－*")</f>
        <v>2</v>
      </c>
      <c r="D20" s="48" t="s">
        <v>819</v>
      </c>
    </row>
    <row r="21" spans="1:4">
      <c r="A21" s="48">
        <v>20</v>
      </c>
      <c r="B21" s="32" t="s">
        <v>838</v>
      </c>
      <c r="C21" s="48">
        <f>COUNTIF(一覧!$B$3:$B$224,"２０－*")</f>
        <v>2</v>
      </c>
      <c r="D21" s="48" t="s">
        <v>819</v>
      </c>
    </row>
    <row r="22" spans="1:4">
      <c r="A22" s="48">
        <v>21</v>
      </c>
      <c r="B22" s="32" t="s">
        <v>839</v>
      </c>
      <c r="C22" s="48">
        <f>COUNTIF(一覧!$B$3:$B$224,"２１－*")</f>
        <v>2</v>
      </c>
      <c r="D22" s="48" t="s">
        <v>819</v>
      </c>
    </row>
    <row r="23" spans="1:4">
      <c r="A23" s="48">
        <v>22</v>
      </c>
      <c r="B23" s="32" t="s">
        <v>840</v>
      </c>
      <c r="C23" s="48">
        <f>COUNTIF(一覧!$B$3:$B$224,"２２－*")</f>
        <v>1</v>
      </c>
      <c r="D23" s="48" t="s">
        <v>819</v>
      </c>
    </row>
    <row r="24" spans="1:4">
      <c r="A24" s="48">
        <v>23</v>
      </c>
      <c r="B24" s="32" t="s">
        <v>841</v>
      </c>
      <c r="C24" s="48">
        <f>COUNTIF(一覧!$B$3:$B$224,"２３－*")</f>
        <v>6</v>
      </c>
      <c r="D24" s="48" t="s">
        <v>819</v>
      </c>
    </row>
    <row r="25" spans="1:4">
      <c r="A25" s="48">
        <v>24</v>
      </c>
      <c r="B25" s="32" t="s">
        <v>842</v>
      </c>
      <c r="C25" s="48">
        <f>COUNTIF(一覧!$B$3:$B$224,"２４－*")</f>
        <v>1</v>
      </c>
      <c r="D25" s="48" t="s">
        <v>819</v>
      </c>
    </row>
    <row r="26" spans="1:4">
      <c r="A26" s="48">
        <v>25</v>
      </c>
      <c r="B26" s="32" t="s">
        <v>843</v>
      </c>
      <c r="C26" s="48">
        <f>COUNTIF(一覧!$B$3:$B$224,"２５－*")</f>
        <v>4</v>
      </c>
      <c r="D26" s="48" t="s">
        <v>819</v>
      </c>
    </row>
    <row r="27" spans="1:4">
      <c r="A27" s="48">
        <v>26</v>
      </c>
      <c r="B27" s="48" t="s">
        <v>844</v>
      </c>
      <c r="C27" s="48">
        <f>COUNTIF(一覧!$B$3:$B$224,"２６－*")</f>
        <v>1</v>
      </c>
      <c r="D27" s="48" t="s">
        <v>819</v>
      </c>
    </row>
    <row r="28" spans="1:4" ht="13.8" thickBot="1">
      <c r="A28" s="50">
        <v>27</v>
      </c>
      <c r="B28" s="33" t="s">
        <v>845</v>
      </c>
      <c r="C28" s="48">
        <f>COUNTIF(一覧!$B$3:$B$224,"２７－*")</f>
        <v>1</v>
      </c>
      <c r="D28" s="50" t="s">
        <v>819</v>
      </c>
    </row>
    <row r="29" spans="1:4" ht="16.8" thickBot="1">
      <c r="A29" s="51" t="s">
        <v>942</v>
      </c>
      <c r="B29" s="52" t="s">
        <v>846</v>
      </c>
      <c r="C29" s="53">
        <f>SUM(C2:C28)</f>
        <v>222</v>
      </c>
      <c r="D29" s="54" t="s">
        <v>819</v>
      </c>
    </row>
    <row r="318" spans="1:4">
      <c r="A318" s="68"/>
      <c r="B318" s="68"/>
      <c r="C318" s="68"/>
      <c r="D318" s="6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応募目録</vt:lpstr>
      <vt:lpstr>応募票</vt:lpstr>
      <vt:lpstr>一覧</vt:lpstr>
      <vt:lpstr>市町村別学校数</vt:lpstr>
      <vt:lpstr>一覧!Print_Area</vt:lpstr>
      <vt:lpstr>応募目録!Print_Area</vt:lpstr>
      <vt:lpstr>一覧!Print_Titles</vt:lpstr>
    </vt:vector>
  </TitlesOfParts>
  <Company>福島工事事務所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TH_FS_KS_PC068</dc:creator>
  <cp:lastModifiedBy>岩間　英明</cp:lastModifiedBy>
  <cp:lastPrinted>2021-06-15T07:27:51Z</cp:lastPrinted>
  <dcterms:created xsi:type="dcterms:W3CDTF">2004-05-25T09:17:32Z</dcterms:created>
  <dcterms:modified xsi:type="dcterms:W3CDTF">2022-06-08T05:14:49Z</dcterms:modified>
</cp:coreProperties>
</file>