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20" windowHeight="8415" activeTab="0"/>
  </bookViews>
  <sheets>
    <sheet name="フロー（記載不要）" sheetId="1" r:id="rId1"/>
    <sheet name="設条" sheetId="2" r:id="rId2"/>
    <sheet name="床" sheetId="3" r:id="rId3"/>
    <sheet name="主版" sheetId="4" r:id="rId4"/>
    <sheet name="橋面" sheetId="5" r:id="rId5"/>
    <sheet name="プレ" sheetId="6" r:id="rId6"/>
    <sheet name="合成" sheetId="7" r:id="rId7"/>
    <sheet name="破せ" sheetId="8" r:id="rId8"/>
    <sheet name="横桁" sheetId="9" r:id="rId9"/>
    <sheet name="反・端部" sheetId="10" r:id="rId10"/>
    <sheet name="支・落" sheetId="11" r:id="rId11"/>
    <sheet name="コメ" sheetId="12" r:id="rId12"/>
    <sheet name="一覧表（自動計算）" sheetId="13" r:id="rId13"/>
  </sheets>
  <definedNames>
    <definedName name="_xlnm.Print_Area" localSheetId="11">'コメ'!$A$1:$AN$61</definedName>
    <definedName name="_xlnm.Print_Area" localSheetId="5">'プレ'!$A$1:$AN$62</definedName>
    <definedName name="_xlnm.Print_Area" localSheetId="0">'フロー（記載不要）'!$A$1:$AN$61</definedName>
    <definedName name="_xlnm.Print_Area" localSheetId="12">'一覧表（自動計算）'!$A$1:$CJ$63</definedName>
    <definedName name="_xlnm.Print_Area" localSheetId="8">'横桁'!$A$1:$AN$61</definedName>
    <definedName name="_xlnm.Print_Area" localSheetId="4">'橋面'!$A$1:$AN$62</definedName>
    <definedName name="_xlnm.Print_Area" localSheetId="6">'合成'!$A$1:$AN$59</definedName>
    <definedName name="_xlnm.Print_Area" localSheetId="10">'支・落'!$A$1:$AO$59</definedName>
    <definedName name="_xlnm.Print_Area" localSheetId="3">'主版'!$A$1:$AP$64</definedName>
    <definedName name="_xlnm.Print_Area" localSheetId="2">'床'!$A$1:$AO$60</definedName>
    <definedName name="_xlnm.Print_Area" localSheetId="1">'設条'!$A$1:$AM$59</definedName>
    <definedName name="_xlnm.Print_Area" localSheetId="7">'破せ'!$A$1:$AO$56</definedName>
    <definedName name="_xlnm.Print_Area" localSheetId="9">'反・端部'!$A$1:$AN$59</definedName>
  </definedNames>
  <calcPr fullCalcOnLoad="1"/>
</workbook>
</file>

<file path=xl/sharedStrings.xml><?xml version="1.0" encoding="utf-8"?>
<sst xmlns="http://schemas.openxmlformats.org/spreadsheetml/2006/main" count="1373" uniqueCount="877">
  <si>
    <t>①</t>
  </si>
  <si>
    <t>③</t>
  </si>
  <si>
    <t>⑤</t>
  </si>
  <si>
    <t>⑦</t>
  </si>
  <si>
    <t>⑨</t>
  </si>
  <si>
    <t>⑪</t>
  </si>
  <si>
    <t>⑬</t>
  </si>
  <si>
    <t>終局荷重時</t>
  </si>
  <si>
    <t>ウエブ幅（m）</t>
  </si>
  <si>
    <t>主桁の有効高（m）</t>
  </si>
  <si>
    <t>常時</t>
  </si>
  <si>
    <t>ウエブ
圧壊の
照査</t>
  </si>
  <si>
    <t>終局時せん断力Sh（ｋN)</t>
  </si>
  <si>
    <r>
      <t>スターラップ
Aw （cm</t>
    </r>
    <r>
      <rPr>
        <vertAlign val="superscript"/>
        <sz val="9"/>
        <rFont val="ＭＳ Ｐ明朝"/>
        <family val="1"/>
      </rPr>
      <t>2</t>
    </r>
    <r>
      <rPr>
        <sz val="9"/>
        <rFont val="ＭＳ Ｐ明朝"/>
        <family val="1"/>
      </rPr>
      <t>/m）</t>
    </r>
  </si>
  <si>
    <t>最小鉄筋量</t>
  </si>
  <si>
    <t>―</t>
  </si>
  <si>
    <t>必要鉄筋量</t>
  </si>
  <si>
    <t>配置鉄筋</t>
  </si>
  <si>
    <t>D@</t>
  </si>
  <si>
    <t>D @</t>
  </si>
  <si>
    <r>
      <t>軸方向鉄
筋As(cm</t>
    </r>
    <r>
      <rPr>
        <vertAlign val="superscript"/>
        <sz val="10"/>
        <rFont val="ＭＳ Ｐ明朝"/>
        <family val="1"/>
      </rPr>
      <t>2</t>
    </r>
    <r>
      <rPr>
        <sz val="10"/>
        <rFont val="ＭＳ Ｐ明朝"/>
        <family val="1"/>
      </rPr>
      <t>)</t>
    </r>
  </si>
  <si>
    <t>上縁配置</t>
  </si>
  <si>
    <t>下縁配置</t>
  </si>
  <si>
    <t>必要鉄筋は設計図に反映されているか･･････････････････・・・・・・・・・・・・・・・・・</t>
  </si>
  <si>
    <r>
      <t>単位：ｍ,cm</t>
    </r>
    <r>
      <rPr>
        <vertAlign val="superscript"/>
        <sz val="10"/>
        <rFont val="ＭＳ Ｐ明朝"/>
        <family val="1"/>
      </rPr>
      <t>2</t>
    </r>
  </si>
  <si>
    <t>As2=</t>
  </si>
  <si>
    <t>(D　-  本)</t>
  </si>
  <si>
    <t>As1=</t>
  </si>
  <si>
    <t>ｄ1=</t>
  </si>
  <si>
    <t>ｄ2=</t>
  </si>
  <si>
    <t>×</t>
  </si>
  <si>
    <t>As3=</t>
  </si>
  <si>
    <t>ｄ3=</t>
  </si>
  <si>
    <t>As４=</t>
  </si>
  <si>
    <t>As5=</t>
  </si>
  <si>
    <t>端支点</t>
  </si>
  <si>
    <t>中間支点</t>
  </si>
  <si>
    <t>最大モーメント</t>
  </si>
  <si>
    <t>最小モーメント</t>
  </si>
  <si>
    <t>に対する照査</t>
  </si>
  <si>
    <t>曲げ応力度</t>
  </si>
  <si>
    <r>
      <t>死荷重時
(N/mm</t>
    </r>
    <r>
      <rPr>
        <vertAlign val="superscript"/>
        <sz val="10"/>
        <rFont val="ＭＳ Ｐ明朝"/>
        <family val="1"/>
      </rPr>
      <t>2</t>
    </r>
    <r>
      <rPr>
        <sz val="10"/>
        <rFont val="ＭＳ Ｐ明朝"/>
        <family val="1"/>
      </rPr>
      <t>）</t>
    </r>
  </si>
  <si>
    <t>σｃ</t>
  </si>
  <si>
    <t>σｓ</t>
  </si>
  <si>
    <t>許容値</t>
  </si>
  <si>
    <r>
      <t>設計荷重時
(N/mm</t>
    </r>
    <r>
      <rPr>
        <vertAlign val="superscript"/>
        <sz val="10"/>
        <rFont val="ＭＳ Ｐ明朝"/>
        <family val="1"/>
      </rPr>
      <t>2</t>
    </r>
    <r>
      <rPr>
        <sz val="10"/>
        <rFont val="ＭＳ Ｐ明朝"/>
        <family val="1"/>
      </rPr>
      <t>）</t>
    </r>
  </si>
  <si>
    <t>せん断力に対する照査</t>
  </si>
  <si>
    <t>せん断力の
集計（ｋN)</t>
  </si>
  <si>
    <r>
      <t>平均せん断応力度（N/mm</t>
    </r>
    <r>
      <rPr>
        <vertAlign val="superscript"/>
        <sz val="10"/>
        <rFont val="ＭＳ Ｐ明朝"/>
        <family val="1"/>
      </rPr>
      <t>2</t>
    </r>
    <r>
      <rPr>
        <sz val="10"/>
        <rFont val="ＭＳ Ｐ明朝"/>
        <family val="1"/>
      </rPr>
      <t>)</t>
    </r>
  </si>
  <si>
    <t>許容平均せん断応力度</t>
  </si>
  <si>
    <t>ウエブコンクリートの圧縮耐力  Suc　(kN)</t>
  </si>
  <si>
    <t>斜引張破壊耐力   　Sus　(kN)</t>
  </si>
  <si>
    <t>破壊耐力の検証Sus,Suc≧終局せん断力</t>
  </si>
  <si>
    <t>反力及び地震時端横桁の検証</t>
  </si>
  <si>
    <t>反力の集計</t>
  </si>
  <si>
    <t>A1</t>
  </si>
  <si>
    <t>P1</t>
  </si>
  <si>
    <t>P2</t>
  </si>
  <si>
    <t>P3</t>
  </si>
  <si>
    <t>A2</t>
  </si>
  <si>
    <t>単位：ｋN</t>
  </si>
  <si>
    <t>A1</t>
  </si>
  <si>
    <t>P1</t>
  </si>
  <si>
    <t>P2</t>
  </si>
  <si>
    <t>P3</t>
  </si>
  <si>
    <t>A2</t>
  </si>
  <si>
    <t>ページ</t>
  </si>
  <si>
    <t>各荷重による反力</t>
  </si>
  <si>
    <t>主桁自重</t>
  </si>
  <si>
    <t>－</t>
  </si>
  <si>
    <t>クリープ・乾燥収縮(終了時）</t>
  </si>
  <si>
    <t>有効プレストレス2次(クリープ含）</t>
  </si>
  <si>
    <t>衝撃含む</t>
  </si>
  <si>
    <t>衝撃無し</t>
  </si>
  <si>
    <t>－</t>
  </si>
  <si>
    <t>落橋防止装置に対する横桁の検討</t>
  </si>
  <si>
    <t>支承部押し抜きせん断に対する検討</t>
  </si>
  <si>
    <t>道示Ⅳ８・６橋座部の設計（P214)</t>
  </si>
  <si>
    <t>ｂ’＝</t>
  </si>
  <si>
    <t>ｂ’/2</t>
  </si>
  <si>
    <t>補強筋</t>
  </si>
  <si>
    <t>落橋防止装置種類</t>
  </si>
  <si>
    <t>設置数</t>
  </si>
  <si>
    <t>地震時横桁の検討</t>
  </si>
  <si>
    <t>kN</t>
  </si>
  <si>
    <t>A1</t>
  </si>
  <si>
    <t>A2</t>
  </si>
  <si>
    <t>死荷重反力　ΣRd</t>
  </si>
  <si>
    <t>-</t>
  </si>
  <si>
    <t>落橋防止装置1箇所当りの水平力</t>
  </si>
  <si>
    <r>
      <t>せん断抵抗力面積Ac(mm</t>
    </r>
    <r>
      <rPr>
        <vertAlign val="superscript"/>
        <sz val="9"/>
        <rFont val="ＭＳ Ｐ明朝"/>
        <family val="1"/>
      </rPr>
      <t>2</t>
    </r>
    <r>
      <rPr>
        <sz val="9"/>
        <rFont val="ＭＳ Ｐ明朝"/>
        <family val="1"/>
      </rPr>
      <t>)</t>
    </r>
  </si>
  <si>
    <r>
      <t>せん断抵抗力面積Ac(mm</t>
    </r>
    <r>
      <rPr>
        <vertAlign val="superscript"/>
        <sz val="10"/>
        <rFont val="ＭＳ Ｐ明朝"/>
        <family val="1"/>
      </rPr>
      <t>2</t>
    </r>
    <r>
      <rPr>
        <sz val="10"/>
        <rFont val="ＭＳ Ｐ明朝"/>
        <family val="1"/>
      </rPr>
      <t>)</t>
    </r>
  </si>
  <si>
    <t>Pc</t>
  </si>
  <si>
    <t>Ps</t>
  </si>
  <si>
    <t>せん断抵抗力</t>
  </si>
  <si>
    <t>橋座部耐力</t>
  </si>
  <si>
    <t>せん断耐力照査</t>
  </si>
  <si>
    <t>―</t>
  </si>
  <si>
    <t>コメント欄</t>
  </si>
  <si>
    <t>⑧　支　　　　　　　　　　　　　　　承　　　</t>
  </si>
  <si>
    <t>支承条件の選定（○をつける）</t>
  </si>
  <si>
    <t>固定・可動</t>
  </si>
  <si>
    <t>分散</t>
  </si>
  <si>
    <t>A1</t>
  </si>
  <si>
    <t>A2</t>
  </si>
  <si>
    <t>P1</t>
  </si>
  <si>
    <t>ページ</t>
  </si>
  <si>
    <t>移動量</t>
  </si>
  <si>
    <t>常時設計移動量</t>
  </si>
  <si>
    <t>mm</t>
  </si>
  <si>
    <t>―</t>
  </si>
  <si>
    <t>⑧　支承</t>
  </si>
  <si>
    <t>地震時移動量（L2)</t>
  </si>
  <si>
    <t>mm</t>
  </si>
  <si>
    <t>反力</t>
  </si>
  <si>
    <t>常時鉛直反力</t>
  </si>
  <si>
    <t>死荷重</t>
  </si>
  <si>
    <t>Rd</t>
  </si>
  <si>
    <t>kN</t>
  </si>
  <si>
    <t>設計荷重</t>
  </si>
  <si>
    <t>ΣR</t>
  </si>
  <si>
    <t>kN</t>
  </si>
  <si>
    <t>地震時水平反力</t>
  </si>
  <si>
    <t>橋軸方向 Rh1</t>
  </si>
  <si>
    <t>kN</t>
  </si>
  <si>
    <t>直角方向 Rh2</t>
  </si>
  <si>
    <t>支承寸法</t>
  </si>
  <si>
    <t>B</t>
  </si>
  <si>
    <t>直角方向</t>
  </si>
  <si>
    <t>Ｌ</t>
  </si>
  <si>
    <t>ゴム全厚</t>
  </si>
  <si>
    <t>te×n=Σte</t>
  </si>
  <si>
    <t>内部鋼板厚</t>
  </si>
  <si>
    <t>ts</t>
  </si>
  <si>
    <t>mm</t>
  </si>
  <si>
    <t>全高</t>
  </si>
  <si>
    <t>Σh</t>
  </si>
  <si>
    <t>鉛直力支持</t>
  </si>
  <si>
    <t>最大圧縮応力度</t>
  </si>
  <si>
    <t>σmax≦σmaxa</t>
  </si>
  <si>
    <r>
      <t>N/mm</t>
    </r>
    <r>
      <rPr>
        <vertAlign val="superscript"/>
        <sz val="8"/>
        <rFont val="ＪＳ明朝"/>
        <family val="1"/>
      </rPr>
      <t>2</t>
    </r>
  </si>
  <si>
    <t>≦</t>
  </si>
  <si>
    <t>圧縮応力振幅</t>
  </si>
  <si>
    <t>Δo≦Δσa</t>
  </si>
  <si>
    <r>
      <t>N/mm</t>
    </r>
    <r>
      <rPr>
        <vertAlign val="superscript"/>
        <sz val="8"/>
        <rFont val="ＪＳ明朝"/>
        <family val="1"/>
      </rPr>
      <t>2</t>
    </r>
  </si>
  <si>
    <t>≦</t>
  </si>
  <si>
    <t>最小圧縮応力度</t>
  </si>
  <si>
    <t>σmin≧σmina</t>
  </si>
  <si>
    <r>
      <t>N/mm</t>
    </r>
    <r>
      <rPr>
        <vertAlign val="superscript"/>
        <sz val="8"/>
        <rFont val="ＪＳ明朝"/>
        <family val="1"/>
      </rPr>
      <t>2</t>
    </r>
  </si>
  <si>
    <t>≧</t>
  </si>
  <si>
    <t>座屈安全性</t>
  </si>
  <si>
    <t>σmax≦σcra</t>
  </si>
  <si>
    <r>
      <t>N/mm</t>
    </r>
    <r>
      <rPr>
        <vertAlign val="superscript"/>
        <sz val="8"/>
        <rFont val="ＪＳ明朝"/>
        <family val="1"/>
      </rPr>
      <t>3</t>
    </r>
  </si>
  <si>
    <t>≦</t>
  </si>
  <si>
    <t>地震時</t>
  </si>
  <si>
    <t>σce≦σcra</t>
  </si>
  <si>
    <r>
      <t>N/mm</t>
    </r>
    <r>
      <rPr>
        <vertAlign val="superscript"/>
        <sz val="8"/>
        <rFont val="ＪＳ明朝"/>
        <family val="1"/>
      </rPr>
      <t>4</t>
    </r>
  </si>
  <si>
    <t>―</t>
  </si>
  <si>
    <t>引張応力度</t>
  </si>
  <si>
    <t>σte≦σta</t>
  </si>
  <si>
    <r>
      <t>N/mm</t>
    </r>
    <r>
      <rPr>
        <vertAlign val="superscript"/>
        <sz val="8"/>
        <rFont val="ＪＳ明朝"/>
        <family val="1"/>
      </rPr>
      <t>5</t>
    </r>
  </si>
  <si>
    <t>内部鋼板引張応力度</t>
  </si>
  <si>
    <t>σs≦σsa</t>
  </si>
  <si>
    <r>
      <t>N/mm</t>
    </r>
    <r>
      <rPr>
        <vertAlign val="superscript"/>
        <sz val="8"/>
        <rFont val="ＪＳ明朝"/>
        <family val="1"/>
      </rPr>
      <t>6</t>
    </r>
  </si>
  <si>
    <t>≦</t>
  </si>
  <si>
    <t>変位追随</t>
  </si>
  <si>
    <t>せん断歪み</t>
  </si>
  <si>
    <t>γs≦γsa</t>
  </si>
  <si>
    <t>％</t>
  </si>
  <si>
    <t>γse≦γsea</t>
  </si>
  <si>
    <t>回転機能</t>
  </si>
  <si>
    <t>δr≦δc/fv</t>
  </si>
  <si>
    <t>局部せん断歪み</t>
  </si>
  <si>
    <t>γt≦γta</t>
  </si>
  <si>
    <t>≦</t>
  </si>
  <si>
    <t>アンカーバー</t>
  </si>
  <si>
    <t>材質</t>
  </si>
  <si>
    <t>径</t>
  </si>
  <si>
    <t>φ</t>
  </si>
  <si>
    <t>mm</t>
  </si>
  <si>
    <t>本数</t>
  </si>
  <si>
    <t>n</t>
  </si>
  <si>
    <t>本</t>
  </si>
  <si>
    <t>埋込み長</t>
  </si>
  <si>
    <t>L</t>
  </si>
  <si>
    <t>mm</t>
  </si>
  <si>
    <t>せん断応力度</t>
  </si>
  <si>
    <t>τh≦τha</t>
  </si>
  <si>
    <r>
      <t>N/mm</t>
    </r>
    <r>
      <rPr>
        <vertAlign val="superscript"/>
        <sz val="7"/>
        <rFont val="ＪＳ明朝"/>
        <family val="1"/>
      </rPr>
      <t>2</t>
    </r>
  </si>
  <si>
    <t>≦</t>
  </si>
  <si>
    <t>付着応力度</t>
  </si>
  <si>
    <t>τo≦τoa</t>
  </si>
  <si>
    <r>
      <t>N/mm</t>
    </r>
    <r>
      <rPr>
        <vertAlign val="superscript"/>
        <sz val="7"/>
        <rFont val="ＪＳ明朝"/>
        <family val="1"/>
      </rPr>
      <t>2</t>
    </r>
  </si>
  <si>
    <t>≦</t>
  </si>
  <si>
    <t>⑨　落橋防止システム</t>
  </si>
  <si>
    <t>桁かかり長</t>
  </si>
  <si>
    <t>A1</t>
  </si>
  <si>
    <t>A2</t>
  </si>
  <si>
    <t>設計計算</t>
  </si>
  <si>
    <t>桁かかり長　ＳＥ（ｍ）</t>
  </si>
  <si>
    <t>支承縁端距離</t>
  </si>
  <si>
    <t>Ｓ　（ｍ）</t>
  </si>
  <si>
    <t>Ｓａ（ｍ）＝0.2+0.005L</t>
  </si>
  <si>
    <t>桁かかり長・縁端長の検証</t>
  </si>
  <si>
    <t>落橋防止構造</t>
  </si>
  <si>
    <t>構造形式</t>
  </si>
  <si>
    <t>PCケーブル</t>
  </si>
  <si>
    <t>鋼製ストッパー</t>
  </si>
  <si>
    <t>設計水平力　ＨＦ＝１．５Ｒｄ</t>
  </si>
  <si>
    <t>―</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</si>
  <si>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</si>
  <si>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</si>
  <si>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</si>
  <si>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</si>
  <si>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</si>
  <si>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</si>
  <si>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</si>
  <si>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t>
  </si>
  <si>
    <t>１本当りせん断耐力　　Ｓａ</t>
  </si>
  <si>
    <t>支点当り許容せん断耐力　Ｎ・Ｓａ</t>
  </si>
  <si>
    <t>　Ｓａ≧Ｈｓの検証</t>
  </si>
  <si>
    <t>―</t>
  </si>
  <si>
    <t>○</t>
  </si>
  <si>
    <t>適　切</t>
  </si>
  <si>
    <t>①　コメント欄が不足する場合や参考資料を添付する必要があるときは、別用紙とし</t>
  </si>
  <si>
    <t>△</t>
  </si>
  <si>
    <t>　　　てＡ－４にまとめて添付する。</t>
  </si>
  <si>
    <t>照査結果一覧表</t>
  </si>
  <si>
    <t>設計条件</t>
  </si>
  <si>
    <t>主　桁</t>
  </si>
  <si>
    <t>端支点横桁</t>
  </si>
  <si>
    <t>③</t>
  </si>
  <si>
    <t>⑤</t>
  </si>
  <si>
    <t>⑦</t>
  </si>
  <si>
    <t>⑨</t>
  </si>
  <si>
    <t>⑬</t>
  </si>
  <si>
    <t>計</t>
  </si>
  <si>
    <t>図</t>
  </si>
  <si>
    <t>－</t>
  </si>
  <si>
    <t>使用ソフト名</t>
  </si>
  <si>
    <t>－</t>
  </si>
  <si>
    <t>主方向PC鋼材</t>
  </si>
  <si>
    <t>コンクリート
設計基準強度</t>
  </si>
  <si>
    <t>σｃｋ=</t>
  </si>
  <si>
    <r>
      <t>N/mm</t>
    </r>
    <r>
      <rPr>
        <vertAlign val="superscript"/>
        <sz val="10"/>
        <rFont val="ＭＳ Ｐ明朝"/>
        <family val="1"/>
      </rPr>
      <t>2</t>
    </r>
  </si>
  <si>
    <t>鉄筋</t>
  </si>
  <si>
    <t>適用示方書等</t>
  </si>
  <si>
    <t>曲げ破壊安全度　F=Mu/Md</t>
  </si>
  <si>
    <t>中間支点横桁</t>
  </si>
  <si>
    <t>⑧</t>
  </si>
  <si>
    <t>⑩</t>
  </si>
  <si>
    <t>⑫</t>
  </si>
  <si>
    <t>Mmin時</t>
  </si>
  <si>
    <t>Mmax時</t>
  </si>
  <si>
    <t>曲げ照査</t>
  </si>
  <si>
    <t>死荷重時
応力度</t>
  </si>
  <si>
    <t>σｃ</t>
  </si>
  <si>
    <t>σｓ</t>
  </si>
  <si>
    <t>設計荷重時
応力度</t>
  </si>
  <si>
    <t>σｃ</t>
  </si>
  <si>
    <t>σｓ</t>
  </si>
  <si>
    <t>せん断照査</t>
  </si>
  <si>
    <t>τm</t>
  </si>
  <si>
    <t>床　　版</t>
  </si>
  <si>
    <r>
      <t>As（ｃｍ</t>
    </r>
    <r>
      <rPr>
        <vertAlign val="superscript"/>
        <sz val="10"/>
        <rFont val="ＭＳ Ｐ明朝"/>
        <family val="1"/>
      </rPr>
      <t>２</t>
    </r>
    <r>
      <rPr>
        <sz val="10"/>
        <rFont val="ＭＳ Ｐ明朝"/>
        <family val="1"/>
      </rPr>
      <t>）</t>
    </r>
  </si>
  <si>
    <t>凡例</t>
  </si>
  <si>
    <t>Suc　（ｋN)</t>
  </si>
  <si>
    <t>≧</t>
  </si>
  <si>
    <t>―</t>
  </si>
  <si>
    <t>与条件</t>
  </si>
  <si>
    <t>Sus　（ｋN)</t>
  </si>
  <si>
    <t>入力値</t>
  </si>
  <si>
    <t>破壊耐力の検証</t>
  </si>
  <si>
    <t>設計諸量</t>
  </si>
  <si>
    <t>せん断に対する照査</t>
  </si>
  <si>
    <t>設計照査値</t>
  </si>
  <si>
    <t>⑨</t>
  </si>
  <si>
    <t>⑪</t>
  </si>
  <si>
    <t>⑬</t>
  </si>
  <si>
    <r>
      <t>設計荷重時(N/mm</t>
    </r>
    <r>
      <rPr>
        <vertAlign val="superscript"/>
        <sz val="10"/>
        <rFont val="ＭＳ Ｐ明朝"/>
        <family val="1"/>
      </rPr>
      <t>2</t>
    </r>
    <r>
      <rPr>
        <sz val="10"/>
        <rFont val="ＭＳ Ｐ明朝"/>
        <family val="1"/>
      </rPr>
      <t>）</t>
    </r>
  </si>
  <si>
    <t>τｍ</t>
  </si>
  <si>
    <t>○</t>
  </si>
  <si>
    <t>；</t>
  </si>
  <si>
    <t>σⅠ</t>
  </si>
  <si>
    <t>△</t>
  </si>
  <si>
    <t>Suc　（ｋN)</t>
  </si>
  <si>
    <t>×</t>
  </si>
  <si>
    <t>；</t>
  </si>
  <si>
    <t>不適切</t>
  </si>
  <si>
    <t>スターラップ</t>
  </si>
  <si>
    <t>軸方向鉄筋</t>
  </si>
  <si>
    <t>設計
荷重時</t>
  </si>
  <si>
    <t>床版端部</t>
  </si>
  <si>
    <t>張出床版</t>
  </si>
  <si>
    <t>落橋防止システム</t>
  </si>
  <si>
    <t>内風
活無載</t>
  </si>
  <si>
    <t>内風
活載荷</t>
  </si>
  <si>
    <t>A1</t>
  </si>
  <si>
    <t>A2</t>
  </si>
  <si>
    <r>
      <t>S</t>
    </r>
    <r>
      <rPr>
        <sz val="8"/>
        <rFont val="ＭＳ Ｐ明朝"/>
        <family val="1"/>
      </rPr>
      <t>E</t>
    </r>
    <r>
      <rPr>
        <sz val="10"/>
        <rFont val="ＭＳ Ｐ明朝"/>
        <family val="1"/>
      </rPr>
      <t>(ｍ）</t>
    </r>
  </si>
  <si>
    <t>M(kN・ｍ）</t>
  </si>
  <si>
    <t>-</t>
  </si>
  <si>
    <r>
      <t>S</t>
    </r>
    <r>
      <rPr>
        <sz val="8"/>
        <rFont val="ＭＳ Ｐ明朝"/>
        <family val="1"/>
      </rPr>
      <t>EM</t>
    </r>
    <r>
      <rPr>
        <sz val="10"/>
        <rFont val="ＭＳ Ｐ明朝"/>
        <family val="1"/>
      </rPr>
      <t>(ｍ）</t>
    </r>
  </si>
  <si>
    <t>ｈ（ｃｍ）</t>
  </si>
  <si>
    <t>S　(ｍ）</t>
  </si>
  <si>
    <t>支承</t>
  </si>
  <si>
    <t>ｄ（ｃｍ）</t>
  </si>
  <si>
    <t>Sa　(ｍ）</t>
  </si>
  <si>
    <t>支承タイプ</t>
  </si>
  <si>
    <t>支承形式</t>
  </si>
  <si>
    <r>
      <t>As(cm</t>
    </r>
    <r>
      <rPr>
        <vertAlign val="superscript"/>
        <sz val="10"/>
        <rFont val="ＭＳ Ｐ明朝"/>
        <family val="1"/>
      </rPr>
      <t>2</t>
    </r>
    <r>
      <rPr>
        <sz val="10"/>
        <rFont val="ＭＳ Ｐ明朝"/>
        <family val="1"/>
      </rPr>
      <t>)</t>
    </r>
  </si>
  <si>
    <t>形式</t>
  </si>
  <si>
    <t>P1</t>
  </si>
  <si>
    <t>設計水平力</t>
  </si>
  <si>
    <t>支承
寸法
(mm）</t>
  </si>
  <si>
    <t>橋軸方向</t>
  </si>
  <si>
    <r>
      <t>σｃ（N/mm</t>
    </r>
    <r>
      <rPr>
        <vertAlign val="superscript"/>
        <sz val="10"/>
        <rFont val="ＭＳ Ｐ明朝"/>
        <family val="1"/>
      </rPr>
      <t>2</t>
    </r>
    <r>
      <rPr>
        <sz val="10"/>
        <rFont val="ＭＳ Ｐ明朝"/>
        <family val="1"/>
      </rPr>
      <t>)</t>
    </r>
  </si>
  <si>
    <t>-</t>
  </si>
  <si>
    <t>許容耐力</t>
  </si>
  <si>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</si>
  <si>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</si>
  <si>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t>最大圧縮応力度</t>
  </si>
  <si>
    <r>
      <t>σｓa（N/mm</t>
    </r>
    <r>
      <rPr>
        <vertAlign val="superscript"/>
        <sz val="10"/>
        <rFont val="ＭＳ Ｐ明朝"/>
        <family val="1"/>
      </rPr>
      <t>2</t>
    </r>
    <r>
      <rPr>
        <sz val="10"/>
        <rFont val="ＭＳ Ｐ明朝"/>
        <family val="1"/>
      </rPr>
      <t>)</t>
    </r>
  </si>
  <si>
    <t>最小圧縮応力度</t>
  </si>
  <si>
    <t>せん断
ひずみ</t>
  </si>
  <si>
    <t>端・中間支点横桁</t>
  </si>
  <si>
    <t>⑥⑦　支点横桁の計算</t>
  </si>
  <si>
    <t>設計業務等のチェックシート</t>
  </si>
  <si>
    <t>設計の手順</t>
  </si>
  <si>
    <t>照査のポイント</t>
  </si>
  <si>
    <t>NO</t>
  </si>
  <si>
    <t>YES</t>
  </si>
  <si>
    <t>判定の評価</t>
  </si>
  <si>
    <t>適切</t>
  </si>
  <si>
    <t>要検討</t>
  </si>
  <si>
    <t>×</t>
  </si>
  <si>
    <t>不適切</t>
  </si>
  <si>
    <t>設計条件･材料強度・許容応力度</t>
  </si>
  <si>
    <t>対象工事名</t>
  </si>
  <si>
    <t>対象業務</t>
  </si>
  <si>
    <t>業　務　等　の　名　称</t>
  </si>
  <si>
    <t>受　託　者　名</t>
  </si>
  <si>
    <t>業　務　の　実　施　期　間</t>
  </si>
  <si>
    <t>H . .～H . .</t>
  </si>
  <si>
    <t>照査工種</t>
  </si>
  <si>
    <t>構　造　形　式　等</t>
  </si>
  <si>
    <t>適　　用　　示　　方　　書　　等</t>
  </si>
  <si>
    <t>PC上部工</t>
  </si>
  <si>
    <t>道路橋示方書・同解説Ⅰ～Ⅴ　 　Ｈ14.3</t>
  </si>
  <si>
    <t>設計便覧（案）近畿地方整備局　　Ｈ16.4</t>
  </si>
  <si>
    <t>ＰＣ設計施工指針　土木学会　Ｈ20.8.5</t>
  </si>
  <si>
    <t>使用プログラム</t>
  </si>
  <si>
    <t>プログラム名</t>
  </si>
  <si>
    <t>開発会社</t>
  </si>
  <si>
    <t>適用示方書</t>
  </si>
  <si>
    <t>①　設計条件</t>
  </si>
  <si>
    <t>橋梁名</t>
  </si>
  <si>
    <t>重　要　度　区　分</t>
  </si>
  <si>
    <t>種の橋</t>
  </si>
  <si>
    <t>設計水平震度</t>
  </si>
  <si>
    <t>ｋｈ＝</t>
  </si>
  <si>
    <t>活荷重</t>
  </si>
  <si>
    <t>舗装厚
（材料名）</t>
  </si>
  <si>
    <t>車道部</t>
  </si>
  <si>
    <t>mm（  ）</t>
  </si>
  <si>
    <t>歩道部</t>
  </si>
  <si>
    <t>高欄形式</t>
  </si>
  <si>
    <t>高欄</t>
  </si>
  <si>
    <t>遮音壁</t>
  </si>
  <si>
    <t>H= ｍ（Ｗ＝ｋＮ/m）</t>
  </si>
  <si>
    <t>落下物防止柵</t>
  </si>
  <si>
    <t>縦断勾配</t>
  </si>
  <si>
    <t>%</t>
  </si>
  <si>
    <t>kN/m</t>
  </si>
  <si>
    <t>横断勾配</t>
  </si>
  <si>
    <t>%</t>
  </si>
  <si>
    <t>ｋN/m</t>
  </si>
  <si>
    <t>平面曲線</t>
  </si>
  <si>
    <t>Ｒ＝ ,A= ｍ</t>
  </si>
  <si>
    <t>架設工法</t>
  </si>
  <si>
    <t>施工</t>
  </si>
  <si>
    <t>斜角</t>
  </si>
  <si>
    <t>°´″</t>
  </si>
  <si>
    <t>主方向ＰＣ工法</t>
  </si>
  <si>
    <r>
      <t>(N/ｍｍ</t>
    </r>
    <r>
      <rPr>
        <vertAlign val="superscript"/>
        <sz val="10"/>
        <rFont val="ＭＳ Ｐ明朝"/>
        <family val="1"/>
      </rPr>
      <t>2</t>
    </r>
    <r>
      <rPr>
        <sz val="10"/>
        <rFont val="ＭＳ Ｐ明朝"/>
        <family val="1"/>
      </rPr>
      <t>)</t>
    </r>
  </si>
  <si>
    <t>　　　PC鋼材</t>
  </si>
  <si>
    <r>
      <t>(N/ｍｍ</t>
    </r>
    <r>
      <rPr>
        <vertAlign val="superscript"/>
        <sz val="10"/>
        <rFont val="ＭＳ Ｐ明朝"/>
        <family val="1"/>
      </rPr>
      <t>2</t>
    </r>
    <r>
      <rPr>
        <sz val="10"/>
        <rFont val="ＭＳ Ｐ明朝"/>
        <family val="1"/>
      </rPr>
      <t>)</t>
    </r>
  </si>
  <si>
    <t>計算</t>
  </si>
  <si>
    <t>ページ</t>
  </si>
  <si>
    <t>設図</t>
  </si>
  <si>
    <t>設計基準強度</t>
  </si>
  <si>
    <t>鋼材種別</t>
  </si>
  <si>
    <t>ＳＷＰＲ７Ｂ１２Ｓ１2.7</t>
  </si>
  <si>
    <t>―</t>
  </si>
  <si>
    <t>許容曲げ
圧縮応力度</t>
  </si>
  <si>
    <t>プレストレス導入直後</t>
  </si>
  <si>
    <t>引張強度</t>
  </si>
  <si>
    <t>材料強度・許容応力度・物性値</t>
  </si>
  <si>
    <t>その他</t>
  </si>
  <si>
    <t>降伏点応力度</t>
  </si>
  <si>
    <t>許容曲げ
引張応力度</t>
  </si>
  <si>
    <t>-1.38</t>
  </si>
  <si>
    <t>許容引張応力度</t>
  </si>
  <si>
    <t>緊張作業時</t>
  </si>
  <si>
    <t>活荷重及び衝撃以外の主荷重</t>
  </si>
  <si>
    <t>導入直後</t>
  </si>
  <si>
    <t>設計荷重時</t>
  </si>
  <si>
    <t>架設時</t>
  </si>
  <si>
    <t>―</t>
  </si>
  <si>
    <t>　　　PC鋼材の物性値</t>
  </si>
  <si>
    <t>ページ</t>
  </si>
  <si>
    <t>コンクリートが負担できる平均せん断応力度</t>
  </si>
  <si>
    <t>ヤング係数</t>
  </si>
  <si>
    <r>
      <t>N/ｍｍ</t>
    </r>
    <r>
      <rPr>
        <vertAlign val="superscript"/>
        <sz val="10"/>
        <rFont val="ＭＳ Ｐ明朝"/>
        <family val="1"/>
      </rPr>
      <t>2</t>
    </r>
  </si>
  <si>
    <r>
      <t>2.0×10</t>
    </r>
    <r>
      <rPr>
        <vertAlign val="superscript"/>
        <sz val="10"/>
        <rFont val="ＭＳ Ｐ明朝"/>
        <family val="1"/>
      </rPr>
      <t>5</t>
    </r>
  </si>
  <si>
    <t>―</t>
  </si>
  <si>
    <t>平均せん断応力度
の最大値</t>
  </si>
  <si>
    <t>せん断又はねじり</t>
  </si>
  <si>
    <t>セット量</t>
  </si>
  <si>
    <t>ｍｍ</t>
  </si>
  <si>
    <t>せん断＋ねじり</t>
  </si>
  <si>
    <t>リラクセーション</t>
  </si>
  <si>
    <t>％</t>
  </si>
  <si>
    <t>許容
斜引張
応力度</t>
  </si>
  <si>
    <t>活荷重及び衝撃
以外の主荷重</t>
  </si>
  <si>
    <t>摩擦係数（長さ当り）</t>
  </si>
  <si>
    <t>/m</t>
  </si>
  <si>
    <t>摩擦係数(角変化当り）</t>
  </si>
  <si>
    <t>/rad.</t>
  </si>
  <si>
    <t>衝突又は地震の影響を考慮しない組み合わせ</t>
  </si>
  <si>
    <t>せん断又は
ねじり</t>
  </si>
  <si>
    <t>PC鋼材断面積</t>
  </si>
  <si>
    <r>
      <t>ｍｍ</t>
    </r>
    <r>
      <rPr>
        <vertAlign val="superscript"/>
        <sz val="10"/>
        <rFont val="ＭＳ Ｐ明朝"/>
        <family val="1"/>
      </rPr>
      <t>2</t>
    </r>
  </si>
  <si>
    <t>単位重量</t>
  </si>
  <si>
    <t>ｋｇ/m</t>
  </si>
  <si>
    <t>シース内径</t>
  </si>
  <si>
    <t>mm</t>
  </si>
  <si>
    <t>　　コンクリートの物性値</t>
  </si>
  <si>
    <t>判定</t>
  </si>
  <si>
    <r>
      <t>ヤング係数※（Ｎ／ｍｍ</t>
    </r>
    <r>
      <rPr>
        <vertAlign val="superscript"/>
        <sz val="10"/>
        <rFont val="ＭＳ Ｐ明朝"/>
        <family val="1"/>
      </rPr>
      <t>２</t>
    </r>
    <r>
      <rPr>
        <sz val="10"/>
        <rFont val="ＭＳ Ｐ明朝"/>
        <family val="1"/>
      </rPr>
      <t>）</t>
    </r>
  </si>
  <si>
    <r>
      <t>2.98×１０</t>
    </r>
    <r>
      <rPr>
        <vertAlign val="superscript"/>
        <sz val="10"/>
        <rFont val="ＭＳ Ｐ明朝"/>
        <family val="1"/>
      </rPr>
      <t>4</t>
    </r>
  </si>
  <si>
    <t>　　　鉄筋</t>
  </si>
  <si>
    <r>
      <t>N/ｍｍ</t>
    </r>
    <r>
      <rPr>
        <vertAlign val="superscript"/>
        <sz val="10"/>
        <rFont val="ＭＳ Ｐ明朝"/>
        <family val="1"/>
      </rPr>
      <t>2</t>
    </r>
  </si>
  <si>
    <t>ページ</t>
  </si>
  <si>
    <r>
      <t>2.49×１０</t>
    </r>
    <r>
      <rPr>
        <vertAlign val="superscript"/>
        <sz val="10"/>
        <rFont val="ＭＳ Ｐ明朝"/>
        <family val="1"/>
      </rPr>
      <t>4</t>
    </r>
  </si>
  <si>
    <t>鉄筋種類</t>
  </si>
  <si>
    <t>SD345</t>
  </si>
  <si>
    <t>―</t>
  </si>
  <si>
    <t>許容
引張
応力度</t>
  </si>
  <si>
    <t>一般の場合</t>
  </si>
  <si>
    <t>死荷重時</t>
  </si>
  <si>
    <t>クリープ係数※</t>
  </si>
  <si>
    <t>プレストレス導入直後～</t>
  </si>
  <si>
    <t>床版</t>
  </si>
  <si>
    <t>橋面荷重施工後～</t>
  </si>
  <si>
    <t>衝突時基本値</t>
  </si>
  <si>
    <t>許容圧縮応力度</t>
  </si>
  <si>
    <t>乾燥収縮度※</t>
  </si>
  <si>
    <t>プレストレス導入時</t>
  </si>
  <si>
    <r>
      <t>20.0×１０</t>
    </r>
    <r>
      <rPr>
        <vertAlign val="superscript"/>
        <sz val="10"/>
        <rFont val="ＭＳ Ｐ明朝"/>
        <family val="1"/>
      </rPr>
      <t>－５</t>
    </r>
  </si>
  <si>
    <t>不静定力算出時</t>
  </si>
  <si>
    <r>
      <t>15.0×１０</t>
    </r>
    <r>
      <rPr>
        <vertAlign val="superscript"/>
        <sz val="10"/>
        <rFont val="ＭＳ Ｐ明朝"/>
        <family val="1"/>
      </rPr>
      <t>－５</t>
    </r>
  </si>
  <si>
    <t>　　　　鉄筋の物性値</t>
  </si>
  <si>
    <t>ページ</t>
  </si>
  <si>
    <r>
      <t>2.0×10</t>
    </r>
    <r>
      <rPr>
        <vertAlign val="superscript"/>
        <sz val="10"/>
        <rFont val="ＭＳ Ｐ明朝"/>
        <family val="1"/>
      </rPr>
      <t>5</t>
    </r>
  </si>
  <si>
    <t>－</t>
  </si>
  <si>
    <t>※　分割施工の場合は各区分で記入してください。</t>
  </si>
  <si>
    <t>注）　計算書・設図（設計図の略記）の項にはそれぞれ該当する事項が正常に行われている場合は○、反対の場合は×、一部が誤り又は検討を要する場合等は△を記入してください。</t>
  </si>
  <si>
    <t>ページ項は代表的なページ番号を記入してください。</t>
  </si>
  <si>
    <t>曲げモーメント</t>
  </si>
  <si>
    <t>左側張り出し床版</t>
  </si>
  <si>
    <t>右側張り出し床版</t>
  </si>
  <si>
    <r>
      <t xml:space="preserve">荷重
</t>
    </r>
    <r>
      <rPr>
        <sz val="9"/>
        <rFont val="ＭＳ Ｐ明朝"/>
        <family val="1"/>
      </rPr>
      <t>（kN/m/m）</t>
    </r>
  </si>
  <si>
    <t>アーム長（ｍ）</t>
  </si>
  <si>
    <t>曲げモーメント（kN･m/m)</t>
  </si>
  <si>
    <t>計算書</t>
  </si>
  <si>
    <t>ページ</t>
  </si>
  <si>
    <t>設計図</t>
  </si>
  <si>
    <t>張り出し床版</t>
  </si>
  <si>
    <t>□</t>
  </si>
  <si>
    <t>△</t>
  </si>
  <si>
    <t>各荷重による曲げモーメント</t>
  </si>
  <si>
    <t>地覆</t>
  </si>
  <si>
    <t>水切り</t>
  </si>
  <si>
    <t>舗装</t>
  </si>
  <si>
    <t>歩道舗装</t>
  </si>
  <si>
    <t>車道舗装</t>
  </si>
  <si>
    <t>②床版設計</t>
  </si>
  <si>
    <t>歩道中詰材</t>
  </si>
  <si>
    <t>縁石</t>
  </si>
  <si>
    <t>添加物</t>
  </si>
  <si>
    <t>―</t>
  </si>
  <si>
    <t>風荷重</t>
  </si>
  <si>
    <t>内風（活無載荷）</t>
  </si>
  <si>
    <t>内風（活載荷）</t>
  </si>
  <si>
    <t>衝突荷重</t>
  </si>
  <si>
    <t>合成曲げ</t>
  </si>
  <si>
    <t>死荷重作用時</t>
  </si>
  <si>
    <t>―</t>
  </si>
  <si>
    <t>標準部</t>
  </si>
  <si>
    <t>端部</t>
  </si>
  <si>
    <t>風荷重時</t>
  </si>
  <si>
    <t>内風</t>
  </si>
  <si>
    <t>（活無載荷）</t>
  </si>
  <si>
    <t>（活載荷）</t>
  </si>
  <si>
    <t>衝突荷重時</t>
  </si>
  <si>
    <t>―</t>
  </si>
  <si>
    <t>橋軸方向曲げモーメント</t>
  </si>
  <si>
    <t>頁</t>
  </si>
  <si>
    <t>－</t>
  </si>
  <si>
    <t>曲げ応力算出床版の選択※</t>
  </si>
  <si>
    <t>曲げ応力度</t>
  </si>
  <si>
    <t>橋軸直角方向</t>
  </si>
  <si>
    <t>橋軸方向</t>
  </si>
  <si>
    <t>衝突時</t>
  </si>
  <si>
    <t>端部※</t>
  </si>
  <si>
    <t>左側張出
床版</t>
  </si>
  <si>
    <t>右側張出
床版</t>
  </si>
  <si>
    <t>内風（活無載）</t>
  </si>
  <si>
    <t>内風（活載荷）</t>
  </si>
  <si>
    <t>M(kN・ｍ）</t>
  </si>
  <si>
    <t>―</t>
  </si>
  <si>
    <t>ｈ（ｍ）</t>
  </si>
  <si>
    <t>ｄ（ｍ）</t>
  </si>
  <si>
    <r>
      <t>As(cm</t>
    </r>
    <r>
      <rPr>
        <vertAlign val="superscript"/>
        <sz val="10"/>
        <rFont val="ＭＳ Ｐ明朝"/>
        <family val="1"/>
      </rPr>
      <t>2</t>
    </r>
    <r>
      <rPr>
        <sz val="10"/>
        <rFont val="ＭＳ Ｐ明朝"/>
        <family val="1"/>
      </rPr>
      <t>)</t>
    </r>
  </si>
  <si>
    <t>径・ピッチ</t>
  </si>
  <si>
    <t>Ｄ ＠</t>
  </si>
  <si>
    <t>D @</t>
  </si>
  <si>
    <r>
      <t>σｃ（N/mm</t>
    </r>
    <r>
      <rPr>
        <vertAlign val="superscript"/>
        <sz val="10"/>
        <rFont val="ＭＳ Ｐ明朝"/>
        <family val="1"/>
      </rPr>
      <t>2</t>
    </r>
    <r>
      <rPr>
        <sz val="10"/>
        <rFont val="ＭＳ Ｐ明朝"/>
        <family val="1"/>
      </rPr>
      <t>)</t>
    </r>
  </si>
  <si>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</si>
  <si>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</si>
  <si>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σｓa（N/mm</t>
    </r>
    <r>
      <rPr>
        <vertAlign val="superscript"/>
        <sz val="10"/>
        <rFont val="ＭＳ Ｐ明朝"/>
        <family val="1"/>
      </rPr>
      <t>2</t>
    </r>
    <r>
      <rPr>
        <sz val="10"/>
        <rFont val="ＭＳ Ｐ明朝"/>
        <family val="1"/>
      </rPr>
      <t>)</t>
    </r>
  </si>
  <si>
    <t>※　選択床版に○をつけてください。</t>
  </si>
  <si>
    <t>直角方向主鉄筋</t>
  </si>
  <si>
    <t>As(cm2)</t>
  </si>
  <si>
    <t>＝</t>
  </si>
  <si>
    <t>注）</t>
  </si>
  <si>
    <t>橋軸方向鉄筋</t>
  </si>
  <si>
    <t>主版構造・寸法・自重</t>
  </si>
  <si>
    <t>第1径間桁長</t>
  </si>
  <si>
    <t>ℓ１</t>
  </si>
  <si>
    <t>径間長</t>
  </si>
  <si>
    <t>ℓ２</t>
  </si>
  <si>
    <t>施工目地</t>
  </si>
  <si>
    <t>端支点横桁長W1</t>
  </si>
  <si>
    <t>中間横桁長W2</t>
  </si>
  <si>
    <t>中間支点横桁長W3</t>
  </si>
  <si>
    <t>施工目地横桁長W4</t>
  </si>
  <si>
    <t>縮小ボイド区間長</t>
  </si>
  <si>
    <t>ℓ３</t>
  </si>
  <si>
    <t>ℓ４</t>
  </si>
  <si>
    <t>ℓ5</t>
  </si>
  <si>
    <t>ℓ6</t>
  </si>
  <si>
    <t>ℓ7</t>
  </si>
  <si>
    <t>施工目地部横桁長W5</t>
  </si>
  <si>
    <t>W3</t>
  </si>
  <si>
    <t>W2</t>
  </si>
  <si>
    <t>部に寸法を記入してください。</t>
  </si>
  <si>
    <t>ページ</t>
  </si>
  <si>
    <t>解析方法</t>
  </si>
  <si>
    <t>平面格子解析</t>
  </si>
  <si>
    <t>―</t>
  </si>
  <si>
    <t>第1径間</t>
  </si>
  <si>
    <t>第2径間</t>
  </si>
  <si>
    <t>第3径間</t>
  </si>
  <si>
    <t>第4径間</t>
  </si>
  <si>
    <t>第5径間</t>
  </si>
  <si>
    <t>第6径間</t>
  </si>
  <si>
    <t>第7径間</t>
  </si>
  <si>
    <t>桁長又は径間長　ℓn (m)　</t>
  </si>
  <si>
    <t>充実部区間長 ∑Ｗn (m)</t>
  </si>
  <si>
    <t>径間別自重　（ｋＮ）</t>
  </si>
  <si>
    <t>―</t>
  </si>
  <si>
    <t>全橋自重　（ｋＮ）</t>
  </si>
  <si>
    <t>自重反力の総計</t>
  </si>
  <si>
    <t>―</t>
  </si>
  <si>
    <t>形状パターン　Ａ</t>
  </si>
  <si>
    <t>形状パターン　Ｂ</t>
  </si>
  <si>
    <t>Ｗ＝</t>
  </si>
  <si>
    <t>ボイド径</t>
  </si>
  <si>
    <t>桁高Ｈ＝</t>
  </si>
  <si>
    <t>○</t>
  </si>
  <si>
    <t>○</t>
  </si>
  <si>
    <t>○</t>
  </si>
  <si>
    <t>形状パターン（　Ａ　又は　Ｂ)</t>
  </si>
  <si>
    <t>―</t>
  </si>
  <si>
    <r>
      <t>標準部断面積　Ａ１（ｍ</t>
    </r>
    <r>
      <rPr>
        <vertAlign val="superscript"/>
        <sz val="10"/>
        <rFont val="ＭＳ Ｐ明朝"/>
        <family val="1"/>
      </rPr>
      <t>２</t>
    </r>
    <r>
      <rPr>
        <sz val="10"/>
        <rFont val="ＭＳ Ｐ明朝"/>
        <family val="1"/>
      </rPr>
      <t>）</t>
    </r>
  </si>
  <si>
    <r>
      <t>縮小ボイド部断面積（ｍ</t>
    </r>
    <r>
      <rPr>
        <vertAlign val="superscript"/>
        <sz val="10"/>
        <rFont val="ＭＳ Ｐ明朝"/>
        <family val="1"/>
      </rPr>
      <t>２</t>
    </r>
    <r>
      <rPr>
        <sz val="10"/>
        <rFont val="ＭＳ Ｐ明朝"/>
        <family val="1"/>
      </rPr>
      <t>）</t>
    </r>
  </si>
  <si>
    <r>
      <t>充実部断面積　Ａ２（ｍ</t>
    </r>
    <r>
      <rPr>
        <vertAlign val="superscript"/>
        <sz val="10"/>
        <rFont val="ＭＳ Ｐ明朝"/>
        <family val="1"/>
      </rPr>
      <t>２</t>
    </r>
    <r>
      <rPr>
        <sz val="10"/>
        <rFont val="ＭＳ Ｐ明朝"/>
        <family val="1"/>
      </rPr>
      <t>）</t>
    </r>
  </si>
  <si>
    <t>橋面荷重</t>
  </si>
  <si>
    <t>橋　面　荷　重</t>
  </si>
  <si>
    <t>　荷重図</t>
  </si>
  <si>
    <t>単位：ｍ</t>
  </si>
  <si>
    <t>総幅員：</t>
  </si>
  <si>
    <t>有効幅員：</t>
  </si>
  <si>
    <t>Ｂ１＝</t>
  </si>
  <si>
    <t>Ｂ２＝</t>
  </si>
  <si>
    <t>③断面力の算出（橋面荷重）</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</si>
  <si>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</si>
  <si>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</si>
  <si>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</si>
  <si>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</si>
  <si>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</si>
  <si>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</si>
  <si>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</si>
  <si>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</si>
  <si>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</si>
  <si>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</si>
  <si>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</si>
  <si>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</si>
  <si>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</si>
  <si>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</si>
  <si>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</si>
  <si>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歩道中詰材厚（ｍ）</t>
  </si>
  <si>
    <r>
      <t>添加物</t>
    </r>
    <r>
      <rPr>
        <b/>
        <sz val="10"/>
        <rFont val="ＭＳ Ｐゴシック"/>
        <family val="3"/>
      </rPr>
      <t>ｐ８</t>
    </r>
  </si>
  <si>
    <t>車道部舗装厚（ｍ）</t>
  </si>
  <si>
    <t>ｈ３</t>
  </si>
  <si>
    <t>ｈ１</t>
  </si>
  <si>
    <t>ｈ４</t>
  </si>
  <si>
    <t>ｈ２</t>
  </si>
  <si>
    <r>
      <t>平均厚</t>
    </r>
    <r>
      <rPr>
        <b/>
        <sz val="10"/>
        <rFont val="ＭＳ Ｐ明朝"/>
        <family val="1"/>
      </rPr>
      <t>ｈ３４</t>
    </r>
  </si>
  <si>
    <r>
      <t>平均厚</t>
    </r>
    <r>
      <rPr>
        <b/>
        <sz val="10"/>
        <rFont val="ＭＳ Ｐ明朝"/>
        <family val="1"/>
      </rPr>
      <t>ｈ１２※</t>
    </r>
  </si>
  <si>
    <t>荷重強度　ｗｄ（ｋＮ/ｍ）</t>
  </si>
  <si>
    <t>載荷長（桁長）</t>
  </si>
  <si>
    <t>Ｌ（ｍ）</t>
  </si>
  <si>
    <t>(wd×t1×B2)　</t>
  </si>
  <si>
    <t>(ｗd×h12×B1)　　</t>
  </si>
  <si>
    <t>(ｗd×ｈ34×B2)</t>
  </si>
  <si>
    <t>遮音壁
(落下物防止柵）</t>
  </si>
  <si>
    <t>ｐ１</t>
  </si>
  <si>
    <t>―</t>
  </si>
  <si>
    <t>ｐ２</t>
  </si>
  <si>
    <t>ｐ３</t>
  </si>
  <si>
    <t>ｐ4</t>
  </si>
  <si>
    <t>ｐ５</t>
  </si>
  <si>
    <t>ｐ６</t>
  </si>
  <si>
    <t>ｐ7</t>
  </si>
  <si>
    <t>ｐ８</t>
  </si>
  <si>
    <t>雪</t>
  </si>
  <si>
    <r>
      <t>(ｗｓ</t>
    </r>
    <r>
      <rPr>
        <sz val="10"/>
        <rFont val="ＭＳ Ｐ明朝"/>
        <family val="1"/>
      </rPr>
      <t>×B)</t>
    </r>
  </si>
  <si>
    <t>合計</t>
  </si>
  <si>
    <t>Σｗｄ＝</t>
  </si>
  <si>
    <t>―</t>
  </si>
  <si>
    <t>－</t>
  </si>
  <si>
    <t xml:space="preserve">    ①と②の反力検証（○×を記入してください。）</t>
  </si>
  <si>
    <t>○</t>
  </si>
  <si>
    <t>照査のチェックポイントボックス</t>
  </si>
  <si>
    <t>(床版）</t>
  </si>
  <si>
    <t>(橋面荷重）</t>
  </si>
  <si>
    <t>(主桁断面力）</t>
  </si>
  <si>
    <t>記入欄・判定欄で記入の該当しない項には―を記入してください。</t>
  </si>
  <si>
    <t>プレストレス</t>
  </si>
  <si>
    <t>①</t>
  </si>
  <si>
    <t>③</t>
  </si>
  <si>
    <t>⑤</t>
  </si>
  <si>
    <t>⑦</t>
  </si>
  <si>
    <t>ページ</t>
  </si>
  <si>
    <t>ＰＣ鋼材種別</t>
  </si>
  <si>
    <t>④プレストレスの計算</t>
  </si>
  <si>
    <t>シース内径(mm)</t>
  </si>
  <si>
    <t>セット量(mm)</t>
  </si>
  <si>
    <t>②</t>
  </si>
  <si>
    <t>③</t>
  </si>
  <si>
    <t>④</t>
  </si>
  <si>
    <t>⑤</t>
  </si>
  <si>
    <t>⑥</t>
  </si>
  <si>
    <r>
      <t>初期引張応力度　　　σpi(N/mm</t>
    </r>
    <r>
      <rPr>
        <vertAlign val="superscript"/>
        <sz val="10"/>
        <rFont val="ＭＳ Ｐ明朝"/>
        <family val="1"/>
      </rPr>
      <t>2</t>
    </r>
    <r>
      <rPr>
        <sz val="10"/>
        <rFont val="ＭＳ Ｐ明朝"/>
        <family val="1"/>
      </rPr>
      <t>)</t>
    </r>
  </si>
  <si>
    <t>―</t>
  </si>
  <si>
    <r>
      <t>許容初期引張応力度σpia(N/mm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</si>
  <si>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</si>
  <si>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導入直後許容引張応力度σpta(N/mm</t>
    </r>
    <r>
      <rPr>
        <vertAlign val="superscript"/>
        <sz val="10"/>
        <rFont val="ＭＳ Ｐ明朝"/>
        <family val="1"/>
      </rPr>
      <t>2</t>
    </r>
    <r>
      <rPr>
        <sz val="10"/>
        <rFont val="ＭＳ Ｐ明朝"/>
        <family val="1"/>
      </rPr>
      <t>)</t>
    </r>
  </si>
  <si>
    <t>PC鋼材本数　　N本</t>
  </si>
  <si>
    <t>直後のPC鋼材引張力Pt(N)=N･AP･σpt</t>
  </si>
  <si>
    <r>
      <t>直後のプレストレス　　　　　　　（N/mm</t>
    </r>
    <r>
      <rPr>
        <vertAlign val="superscript"/>
        <sz val="10"/>
        <rFont val="ＭＳ Ｐ明朝"/>
        <family val="1"/>
      </rPr>
      <t>2</t>
    </r>
    <r>
      <rPr>
        <sz val="10"/>
        <rFont val="ＭＳ Ｐ明朝"/>
        <family val="1"/>
      </rPr>
      <t>）</t>
    </r>
  </si>
  <si>
    <t>桁上縁</t>
  </si>
  <si>
    <t>桁下縁</t>
  </si>
  <si>
    <t>有効係数：　η</t>
  </si>
  <si>
    <r>
      <t>有効プレストレス　　　　　　　　（Ｎ/mm</t>
    </r>
    <r>
      <rPr>
        <vertAlign val="superscript"/>
        <sz val="10"/>
        <rFont val="ＭＳ Ｐ明朝"/>
        <family val="1"/>
      </rPr>
      <t>2</t>
    </r>
    <r>
      <rPr>
        <sz val="10"/>
        <rFont val="ＭＳ Ｐ明朝"/>
        <family val="1"/>
      </rPr>
      <t>）</t>
    </r>
  </si>
  <si>
    <t>合成応力度</t>
  </si>
  <si>
    <t>合成応力度記入断面図</t>
  </si>
  <si>
    <t>②</t>
  </si>
  <si>
    <t>④</t>
  </si>
  <si>
    <t>⑥</t>
  </si>
  <si>
    <t>⑧</t>
  </si>
  <si>
    <t>⑩</t>
  </si>
  <si>
    <t>⑫</t>
  </si>
  <si>
    <r>
      <t>単位：N/ｍｍ</t>
    </r>
    <r>
      <rPr>
        <vertAlign val="superscript"/>
        <sz val="10"/>
        <rFont val="ＭＳ Ｐ明朝"/>
        <family val="1"/>
      </rPr>
      <t>2</t>
    </r>
  </si>
  <si>
    <t>上縁</t>
  </si>
  <si>
    <t>下縁</t>
  </si>
  <si>
    <t>ページ</t>
  </si>
  <si>
    <t>合成応力度</t>
  </si>
  <si>
    <t>施工時合成応力度</t>
  </si>
  <si>
    <t>1次施終了時　（STEP　1)</t>
  </si>
  <si>
    <t>―</t>
  </si>
  <si>
    <t>２次施終了時　（STEP　2)</t>
  </si>
  <si>
    <t>3次施終了時　（STEP　3)</t>
  </si>
  <si>
    <t>4次施終了時　（STEP　4)</t>
  </si>
  <si>
    <t>5次施終了時　（STPE　5)</t>
  </si>
  <si>
    <t>6次施終了時　（STEP　6)</t>
  </si>
  <si>
    <t>7次施終了時　（STEP　7)</t>
  </si>
  <si>
    <t>施工時許容応力度</t>
  </si>
  <si>
    <t>≦σｃ≦</t>
  </si>
  <si>
    <t>構造系完成時</t>
  </si>
  <si>
    <t>―</t>
  </si>
  <si>
    <t>橋面工完成時</t>
  </si>
  <si>
    <t>全死荷重時</t>
  </si>
  <si>
    <t>供用開始時</t>
  </si>
  <si>
    <t>終了時</t>
  </si>
  <si>
    <t>⑤　主桁の設計（合成応力度）</t>
  </si>
  <si>
    <t>死荷重時許容応力度</t>
  </si>
  <si>
    <t>供用
開始時</t>
  </si>
  <si>
    <t>最大</t>
  </si>
  <si>
    <t>最小</t>
  </si>
  <si>
    <t>クリープ
終了時</t>
  </si>
  <si>
    <t>設計荷重時許容応力度</t>
  </si>
  <si>
    <t>（但し上縁はσｃ≧0.0）</t>
  </si>
  <si>
    <t>⑧</t>
  </si>
  <si>
    <t>⑩</t>
  </si>
  <si>
    <t>⑫</t>
  </si>
  <si>
    <t>―</t>
  </si>
  <si>
    <t>―</t>
  </si>
  <si>
    <t>注）　</t>
  </si>
  <si>
    <t>単純桁は②断面のみ記入してください。</t>
  </si>
  <si>
    <t>PC鋼材応力度・曲げ破壊安全度・せん断力の照査</t>
  </si>
  <si>
    <t>記入断面位置図</t>
  </si>
  <si>
    <t>ＰＣ鋼材応力度</t>
  </si>
  <si>
    <t>⑭</t>
  </si>
  <si>
    <t>増加後の鋼材応力度</t>
  </si>
  <si>
    <t>許容応力度</t>
  </si>
  <si>
    <t>σｐ≦σpa=</t>
  </si>
  <si>
    <t>曲げ破壊安全度</t>
  </si>
  <si>
    <t>②</t>
  </si>
  <si>
    <t>④</t>
  </si>
  <si>
    <t>⑥</t>
  </si>
  <si>
    <t>⑧</t>
  </si>
  <si>
    <t>⑩</t>
  </si>
  <si>
    <t>⑫</t>
  </si>
  <si>
    <t>⑭</t>
  </si>
  <si>
    <t>曲げ引張鉄筋</t>
  </si>
  <si>
    <t>②</t>
  </si>
  <si>
    <t>④</t>
  </si>
  <si>
    <t>⑥</t>
  </si>
  <si>
    <t>⑧</t>
  </si>
  <si>
    <t>⑩</t>
  </si>
  <si>
    <t>⑫</t>
  </si>
  <si>
    <t>⑭</t>
  </si>
  <si>
    <r>
      <t>必要鉄筋量Areq:cm</t>
    </r>
    <r>
      <rPr>
        <vertAlign val="superscript"/>
        <sz val="10"/>
        <rFont val="ＭＳ Ｐ明朝"/>
        <family val="1"/>
      </rPr>
      <t>2</t>
    </r>
  </si>
  <si>
    <r>
      <t>最小鉄筋量Amin:cm</t>
    </r>
    <r>
      <rPr>
        <vertAlign val="superscript"/>
        <sz val="10"/>
        <rFont val="ＭＳ Ｐ明朝"/>
        <family val="1"/>
      </rPr>
      <t>2</t>
    </r>
  </si>
  <si>
    <t>せん断力の照査</t>
  </si>
  <si>
    <t>σｓ</t>
  </si>
  <si>
    <t>径・ピッチ・組</t>
  </si>
  <si>
    <t>―</t>
  </si>
  <si>
    <t>―</t>
  </si>
  <si>
    <t>σc</t>
  </si>
  <si>
    <t>≧</t>
  </si>
  <si>
    <t>≧</t>
  </si>
  <si>
    <t>σs</t>
  </si>
  <si>
    <t>×</t>
  </si>
  <si>
    <r>
      <t>Ａｓ（cm</t>
    </r>
    <r>
      <rPr>
        <vertAlign val="superscript"/>
        <sz val="10"/>
        <rFont val="ＭＳ Ｐ明朝"/>
        <family val="1"/>
      </rPr>
      <t>2</t>
    </r>
    <r>
      <rPr>
        <sz val="10"/>
        <rFont val="ＭＳ Ｐ明朝"/>
        <family val="1"/>
      </rPr>
      <t>/m)</t>
    </r>
  </si>
  <si>
    <r>
      <t>最小値　Ｓ</t>
    </r>
    <r>
      <rPr>
        <vertAlign val="subscript"/>
        <sz val="10"/>
        <rFont val="ＭＳ Ｐ明朝"/>
        <family val="1"/>
      </rPr>
      <t>ＥＭ</t>
    </r>
    <r>
      <rPr>
        <sz val="10"/>
        <rFont val="ＭＳ Ｐ明朝"/>
        <family val="1"/>
      </rPr>
      <t>（ｍ）</t>
    </r>
  </si>
  <si>
    <t>定着具の配置間隔・縁端距離は基準を満足しているか。・・・・・・・・・・・・・・・・・・・・・・・・</t>
  </si>
  <si>
    <t>PC鋼材は低リラクセーション品を使用しているか。･････････････････････・・・・・・・・・・</t>
  </si>
  <si>
    <t>PC鋼材はPC鋼より線12S12.7B(25m＜L≦38m),12S15.2B(38m＜L)を使用しているか。･･･</t>
  </si>
  <si>
    <t>最小曲げ半径　6m(12S12.7) 　8m(12S15.2)を満足しているか。･･･････････････・・・・・・・</t>
  </si>
  <si>
    <t>ケーブルのあき及びかぶりは基準を満足しているか。･･･････････････・・・・・・・・・・・・・・・・・・・</t>
  </si>
  <si>
    <t>初期引張応用度（σpi＝0.93σpia程度が目安）は許容値を満足しているか。････････････････</t>
  </si>
  <si>
    <t>設計で決定したPC鋼材形状は設計図に反映されているか。・・・・・・・・・・・・・・・・・・・・・・・・・・</t>
  </si>
  <si>
    <t>②</t>
  </si>
  <si>
    <t>④</t>
  </si>
  <si>
    <t>⑥</t>
  </si>
  <si>
    <t>⑧</t>
  </si>
  <si>
    <t>⑩</t>
  </si>
  <si>
    <t>⑫</t>
  </si>
  <si>
    <t>⑭</t>
  </si>
  <si>
    <t>①</t>
  </si>
  <si>
    <t>⑪</t>
  </si>
  <si>
    <t>-</t>
  </si>
  <si>
    <t>※均しコンクリートを
換算し、加算してください。</t>
  </si>
  <si>
    <t>設計荷重時せん断力（ｋN)</t>
  </si>
  <si>
    <t>－</t>
  </si>
  <si>
    <t>ｄ4=</t>
  </si>
  <si>
    <t>ｄ5＝</t>
  </si>
  <si>
    <t>As1～As5で異なった径・かぶりの鉄筋がある場合は追加記入してください。</t>
  </si>
  <si>
    <t>＠</t>
  </si>
  <si>
    <t>－</t>
  </si>
  <si>
    <r>
      <t>必要斜引張
鉄筋量
(㎝</t>
    </r>
    <r>
      <rPr>
        <vertAlign val="superscript"/>
        <sz val="10"/>
        <rFont val="ＭＳ Ｐ明朝"/>
        <family val="1"/>
      </rPr>
      <t>2</t>
    </r>
    <r>
      <rPr>
        <sz val="10"/>
        <rFont val="ＭＳ Ｐ明朝"/>
        <family val="1"/>
      </rPr>
      <t>/m）</t>
    </r>
  </si>
  <si>
    <t>作用水平力S'(基)</t>
  </si>
  <si>
    <t>直角方向外端アンカーバーの中心間隔＝</t>
  </si>
  <si>
    <t>支承縁端距離</t>
  </si>
  <si>
    <t>D19@250</t>
  </si>
  <si>
    <t>荷重入力は正確に入力されているか。欠落している荷重はないか。・・・・・・・・・・・・・・・・・</t>
  </si>
  <si>
    <t>格子形状設定は構造物を反映しているか。　　・・・・・・・・・・・・・・・・・・・・・・・・・・・・・・・・</t>
  </si>
  <si>
    <t>バチ・拡幅等</t>
  </si>
  <si>
    <t>mm（ ）</t>
  </si>
  <si>
    <t>は記入してください。</t>
  </si>
  <si>
    <t>支承セット方向(支承線に対して角度表示）</t>
  </si>
  <si>
    <t>設計図に配筋が反映されているか。･･････････････････････････････・・・・・</t>
  </si>
  <si>
    <t>橋面荷重は正確に入力されているか。･････････・・・・・・・・・・・・・・・･･・・・</t>
  </si>
  <si>
    <t>格点座標・主桁断面寸法・横桁（隔壁）断面寸法は正確に入力されているか。・・・</t>
  </si>
  <si>
    <t>曲げモーメント（kN･m/m）</t>
  </si>
  <si>
    <t>標準部・桁端部の直角方向、張出床版</t>
  </si>
  <si>
    <t>軸方向鉄筋は正しく配筋されているか。</t>
  </si>
  <si>
    <r>
      <t>設計荷重時は許容値140N/mm</t>
    </r>
    <r>
      <rPr>
        <vertAlign val="superscript"/>
        <sz val="10"/>
        <rFont val="ＭＳ Ｐ明朝"/>
        <family val="1"/>
      </rPr>
      <t>2</t>
    </r>
    <r>
      <rPr>
        <sz val="10"/>
        <rFont val="ＭＳ Ｐ明朝"/>
        <family val="1"/>
      </rPr>
      <t>に</t>
    </r>
  </si>
  <si>
    <r>
      <t>対して20N/mm</t>
    </r>
    <r>
      <rPr>
        <vertAlign val="superscript"/>
        <sz val="10"/>
        <rFont val="ＭＳ Ｐ明朝"/>
        <family val="1"/>
      </rPr>
      <t>2</t>
    </r>
    <r>
      <rPr>
        <sz val="10"/>
        <rFont val="ＭＳ Ｐ明朝"/>
        <family val="1"/>
      </rPr>
      <t>程度の余裕をとっているか。</t>
    </r>
  </si>
  <si>
    <t>①</t>
  </si>
  <si>
    <t>PC鋼材配置が明確な桁中央断面図（設計図）、②PC鋼材定着位置が明確な桁端部断面図を添付してください。</t>
  </si>
  <si>
    <t>ページ</t>
  </si>
  <si>
    <t>設計計算書と設計図の整合について検証してください。</t>
  </si>
  <si>
    <t>橋長(m)</t>
  </si>
  <si>
    <t>支間長(m)</t>
  </si>
  <si>
    <t>有効幅員(m)</t>
  </si>
  <si>
    <t>桁高(m)</t>
  </si>
  <si>
    <t>橋長(m)</t>
  </si>
  <si>
    <t>引張応力度は負号を付けてください。</t>
  </si>
  <si>
    <t>上床版厚</t>
  </si>
  <si>
    <t>縮小ボイド径</t>
  </si>
  <si>
    <t>下床版厚</t>
  </si>
  <si>
    <r>
      <t>N/mm</t>
    </r>
    <r>
      <rPr>
        <vertAlign val="superscript"/>
        <sz val="10"/>
        <rFont val="ＭＳ Ｐ明朝"/>
        <family val="1"/>
      </rPr>
      <t>2</t>
    </r>
  </si>
  <si>
    <r>
      <t>(N･mm</t>
    </r>
    <r>
      <rPr>
        <vertAlign val="superscript"/>
        <sz val="10"/>
        <rFont val="ＭＳ Ｐ明朝"/>
        <family val="1"/>
      </rPr>
      <t>2</t>
    </r>
    <r>
      <rPr>
        <sz val="10"/>
        <rFont val="ＭＳ Ｐ明朝"/>
        <family val="1"/>
      </rPr>
      <t>)</t>
    </r>
  </si>
  <si>
    <t>(kN・ｍ）</t>
  </si>
  <si>
    <t>破壊モーメントMd</t>
  </si>
  <si>
    <r>
      <t>曲げ破壊安全度　</t>
    </r>
    <r>
      <rPr>
        <sz val="10"/>
        <color indexed="10"/>
        <rFont val="ＭＳ Ｐ明朝"/>
        <family val="1"/>
      </rPr>
      <t>F≧1.0</t>
    </r>
  </si>
  <si>
    <t>破壊抵抗曲げモーメントMu</t>
  </si>
  <si>
    <t>ボイド間隔n･＠=</t>
  </si>
  <si>
    <t>＠</t>
  </si>
  <si>
    <t>B</t>
  </si>
  <si>
    <t>記入寸法より概算</t>
  </si>
  <si>
    <t>設計計算書</t>
  </si>
  <si>
    <t>整合性検証</t>
  </si>
  <si>
    <t>配置　As</t>
  </si>
  <si>
    <t>－</t>
  </si>
  <si>
    <r>
      <t xml:space="preserve">斜引張応力度
</t>
    </r>
    <r>
      <rPr>
        <sz val="9"/>
        <rFont val="ＭＳ Ｐ明朝"/>
        <family val="1"/>
      </rPr>
      <t>σⅠ(N/mm</t>
    </r>
    <r>
      <rPr>
        <vertAlign val="superscript"/>
        <sz val="9"/>
        <rFont val="ＭＳ Ｐ明朝"/>
        <family val="1"/>
      </rPr>
      <t>2</t>
    </r>
    <r>
      <rPr>
        <sz val="9"/>
        <rFont val="ＭＳ Ｐ明朝"/>
        <family val="1"/>
      </rPr>
      <t>)</t>
    </r>
  </si>
  <si>
    <t>A1</t>
  </si>
  <si>
    <t>A2</t>
  </si>
  <si>
    <t>Asi(ｃm2）=</t>
  </si>
  <si>
    <t>（下部構造用ですが、縁端が小さい場合は検証してください。）</t>
  </si>
  <si>
    <t>【ＰＣ上部工　PC連続中空床版橋　１／１3】</t>
  </si>
  <si>
    <t>【ＰＣ上部工　PC連続中空床版橋　2／13】</t>
  </si>
  <si>
    <t>【ＰＣ上部工　PC連続中空床版橋橋　３／１3】</t>
  </si>
  <si>
    <t>【ＰＣ上部工　PC連続中空床版橋　4／１3】</t>
  </si>
  <si>
    <t>【ＰＣ上部工　PC連続中空床版橋　5／１3】</t>
  </si>
  <si>
    <t>【ＰＣ上部工　PC連続中空床版橋　6／１3】</t>
  </si>
  <si>
    <t>【ＰＣ上部工　連続中空床版橋　7／１3】</t>
  </si>
  <si>
    <t>【ＰＣ上部工　PC連続中空床版橋　8／１3】</t>
  </si>
  <si>
    <t>【ＰＣ上部工　PC連続中空床版橋　9／１3】</t>
  </si>
  <si>
    <t>【ＰＣ上部工　PC連続中空床版橋　１0／１3】</t>
  </si>
  <si>
    <t>【ＰＣ上部工　PC連続中空床版橋　１1／１3】</t>
  </si>
  <si>
    <t>【ＰＣ上部工　PC連続中空床版橋　１2／１3】</t>
  </si>
  <si>
    <t>【ＰＣ上部工　PC連続中空床版橋　１3／１3】</t>
  </si>
  <si>
    <t>②</t>
  </si>
  <si>
    <t>④</t>
  </si>
  <si>
    <t>⑥</t>
  </si>
  <si>
    <t>⑧</t>
  </si>
  <si>
    <t>⑩</t>
  </si>
  <si>
    <t>⑫</t>
  </si>
  <si>
    <t>⑭</t>
  </si>
  <si>
    <t>⑬</t>
  </si>
  <si>
    <t>⑪</t>
  </si>
  <si>
    <t>⑨</t>
  </si>
  <si>
    <t>⑦</t>
  </si>
  <si>
    <t>⑤</t>
  </si>
  <si>
    <t>③</t>
  </si>
  <si>
    <t>①</t>
  </si>
  <si>
    <t xml:space="preserve">
Suc（kN)</t>
  </si>
  <si>
    <t>地震時端横桁検討</t>
  </si>
  <si>
    <t>設計フロー図</t>
  </si>
  <si>
    <t>コンクリート</t>
  </si>
  <si>
    <t>支 承 タ イ プ（A　or　B)</t>
  </si>
  <si>
    <t>支  承  形  式（ゴム・鋼　等）</t>
  </si>
  <si>
    <t>【コメント欄】　　（特に設計内容に係るコメント或いは構造面における判定結果（△・×）の記述等</t>
  </si>
  <si>
    <t>D</t>
  </si>
  <si>
    <t>②設計計算書の橋面荷重反力の合計　　Rd</t>
  </si>
  <si>
    <t>①V=Σwd
×L（kN)</t>
  </si>
  <si>
    <t>V=Σwd×L</t>
  </si>
  <si>
    <t>（記載不要）</t>
  </si>
  <si>
    <t>添架物等</t>
  </si>
  <si>
    <t>免震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</si>
</sst>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_ "/>
  </numFmts>
  <fonts count="64">
    <font>
      <sz val="11"/>
      <name val="ＭＳ Ｐゴシック"/>
      <family val="3"/>
    </font>
    <font>
      <sz val="10"/>
      <name val="ＭＳ Ｐゴシック"/>
      <family val="3"/>
    </font>
    <font>
      <sz val="10"/>
      <name val="ＭＳ 明朝"/>
      <family val="1"/>
    </font>
    <font>
      <sz val="6"/>
      <name val="ＭＳ Ｐゴシック"/>
      <family val="3"/>
    </font>
    <font>
      <sz val="9"/>
      <name val="ＭＳ Ｐゴシック"/>
      <family val="3"/>
    </font>
    <font>
      <sz val="8"/>
      <name val="ＭＳ Ｐゴシック"/>
      <family val="3"/>
    </font>
    <font>
      <sz val="7"/>
      <name val="ＭＳ Ｐゴシック"/>
      <family val="3"/>
    </font>
    <font>
      <b/>
      <sz val="14"/>
      <name val="ＪＳＰゴシック"/>
      <family val="3"/>
    </font>
    <font>
      <b/>
      <sz val="12"/>
      <name val="ＪＳ明朝"/>
      <family val="1"/>
    </font>
    <font>
      <b/>
      <sz val="12"/>
      <name val="ＭＳ Ｐゴシック"/>
      <family val="3"/>
    </font>
    <font>
      <sz val="10"/>
      <name val="ＪＳ明朝"/>
      <family val="1"/>
    </font>
    <font>
      <sz val="8"/>
      <name val="ＪＳゴシック"/>
      <family val="3"/>
    </font>
    <font>
      <u val="single"/>
      <sz val="11"/>
      <name val="ＪＳ明朝"/>
      <family val="1"/>
    </font>
    <font>
      <sz val="10"/>
      <name val="ＭＳ Ｐ明朝"/>
      <family val="1"/>
    </font>
    <font>
      <b/>
      <sz val="10"/>
      <name val="ＪＳゴシック"/>
      <family val="3"/>
    </font>
    <font>
      <sz val="10"/>
      <name val="ＪＳゴシック"/>
      <family val="3"/>
    </font>
    <font>
      <vertAlign val="superscript"/>
      <sz val="11"/>
      <name val="ＭＳ Ｐゴシック"/>
      <family val="3"/>
    </font>
    <font>
      <b/>
      <sz val="12"/>
      <name val="ＪＳゴシック"/>
      <family val="3"/>
    </font>
    <font>
      <sz val="8"/>
      <name val="ＭＳ Ｐ明朝"/>
      <family val="1"/>
    </font>
    <font>
      <b/>
      <sz val="10"/>
      <name val="ＭＳ Ｐ明朝"/>
      <family val="1"/>
    </font>
    <font>
      <vertAlign val="superscript"/>
      <sz val="10"/>
      <name val="ＭＳ Ｐ明朝"/>
      <family val="1"/>
    </font>
    <font>
      <sz val="9"/>
      <name val="ＭＳ Ｐ明朝"/>
      <family val="1"/>
    </font>
    <font>
      <b/>
      <sz val="11"/>
      <name val="ＭＳ Ｐゴシック"/>
      <family val="3"/>
    </font>
    <font>
      <b/>
      <sz val="24"/>
      <name val="ＭＳ Ｐ明朝"/>
      <family val="1"/>
    </font>
    <font>
      <sz val="24"/>
      <name val="ＭＳ Ｐ明朝"/>
      <family val="1"/>
    </font>
    <font>
      <b/>
      <sz val="18"/>
      <name val="ＭＳ Ｐ明朝"/>
      <family val="1"/>
    </font>
    <font>
      <sz val="11"/>
      <name val="ＭＳ Ｐ明朝"/>
      <family val="1"/>
    </font>
    <font>
      <b/>
      <sz val="10"/>
      <name val="ＭＳ Ｐゴシック"/>
      <family val="3"/>
    </font>
    <font>
      <b/>
      <sz val="11"/>
      <name val="ＭＳ Ｐ明朝"/>
      <family val="1"/>
    </font>
    <font>
      <b/>
      <sz val="10"/>
      <color indexed="17"/>
      <name val="ＭＳ Ｐ明朝"/>
      <family val="1"/>
    </font>
    <font>
      <b/>
      <sz val="10"/>
      <color indexed="10"/>
      <name val="ＭＳ Ｐ明朝"/>
      <family val="1"/>
    </font>
    <font>
      <sz val="14"/>
      <name val="ＭＳ Ｐゴシック"/>
      <family val="3"/>
    </font>
    <font>
      <sz val="14"/>
      <color indexed="12"/>
      <name val="ＭＳ Ｐゴシック"/>
      <family val="3"/>
    </font>
    <font>
      <sz val="10"/>
      <color indexed="12"/>
      <name val="ＭＳ Ｐ明朝"/>
      <family val="1"/>
    </font>
    <font>
      <sz val="14"/>
      <color indexed="48"/>
      <name val="ＭＳ Ｐゴシック"/>
      <family val="3"/>
    </font>
    <font>
      <u val="single"/>
      <sz val="10"/>
      <name val="ＭＳ Ｐゴシック"/>
      <family val="3"/>
    </font>
    <font>
      <sz val="14"/>
      <color indexed="14"/>
      <name val="ＭＳ Ｐゴシック"/>
      <family val="3"/>
    </font>
    <font>
      <sz val="10"/>
      <color indexed="10"/>
      <name val="ＭＳ Ｐ明朝"/>
      <family val="1"/>
    </font>
    <font>
      <sz val="12"/>
      <name val="ＭＳ Ｐ明朝"/>
      <family val="1"/>
    </font>
    <font>
      <vertAlign val="superscript"/>
      <sz val="9"/>
      <name val="ＭＳ Ｐ明朝"/>
      <family val="1"/>
    </font>
    <font>
      <sz val="11"/>
      <name val="ＭＳ ゴシック"/>
      <family val="3"/>
    </font>
    <font>
      <b/>
      <sz val="14"/>
      <name val="ＭＳ Ｐゴシック"/>
      <family val="3"/>
    </font>
    <font>
      <sz val="8"/>
      <name val="ＭＳ 明朝"/>
      <family val="1"/>
    </font>
    <font>
      <sz val="12"/>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vertAlign val="superscript"/>
      <sz val="7"/>
      <name val="ＪＳ明朝"/>
      <family val="1"/>
    </font>
    <font>
      <b/>
      <sz val="8"/>
      <name val="ＪＳゴシック"/>
      <family val="3"/>
    </font>
    <font>
      <sz val="11"/>
      <color indexed="14"/>
      <name val="ＭＳ Ｐゴシック"/>
      <family val="3"/>
    </font>
    <font>
      <sz val="9"/>
      <name val="ＪＳゴシック"/>
      <family val="3"/>
    </font>
    <font>
      <sz val="9"/>
      <color indexed="10"/>
      <name val="ＪＳゴシック"/>
      <family val="3"/>
    </font>
    <font>
      <vertAlign val="subscript"/>
      <sz val="10"/>
      <name val="ＭＳ Ｐ明朝"/>
      <family val="1"/>
    </font>
    <font>
      <sz val="9"/>
      <name val="MS UI Gothic"/>
      <family val="3"/>
    </font>
    <font>
      <sz val="12"/>
      <color indexed="12"/>
      <name val="ＭＳ Ｐゴシック"/>
      <family val="3"/>
    </font>
    <font>
      <sz val="12"/>
      <color indexed="14"/>
      <name val="ＭＳ Ｐゴシック"/>
      <family val="3"/>
    </font>
    <font>
      <sz val="10"/>
      <color indexed="56"/>
      <name val="ＭＳ Ｐ明朝"/>
      <family val="1"/>
    </font>
    <font>
      <sz val="18"/>
      <name val="ＭＳ Ｐ明朝"/>
      <family val="1"/>
    </font>
    <font>
      <b/>
      <sz val="11"/>
      <color indexed="12"/>
      <name val="ＭＳ Ｐ明朝"/>
      <family val="1"/>
    </font>
    <font>
      <b/>
      <sz val="11"/>
      <color indexed="12"/>
      <name val="ＭＳ Ｐゴシック"/>
      <family val="3"/>
    </font>
    <font>
      <sz val="11"/>
      <name val="ＪＳ明朝"/>
      <family val="1"/>
    </font>
    <font>
      <b/>
      <sz val="10"/>
      <color indexed="12"/>
      <name val="ＭＳ Ｐ明朝"/>
      <family val="1"/>
    </font>
  </fonts>
  <fills count="13">
    <fill>
      <patternFill/>
    </fill>
    <fill>
      <patternFill patternType="gray125"/>
    </fill>
    <fill>
      <patternFill patternType="lightGray"/>
    </fill>
    <fill>
      <patternFill patternType="solid">
        <fgColor indexed="22"/>
        <bgColor indexed="64"/>
      </patternFill>
    </fill>
    <fill>
      <patternFill patternType="gray0625">
        <fgColor indexed="26"/>
        <bgColor indexed="26"/>
      </patternFill>
    </fill>
    <fill>
      <patternFill patternType="lightGray">
        <bgColor indexed="22"/>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s>
  <borders count="203">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style="medium"/>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style="thin"/>
      <bottom style="thin"/>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color indexed="63"/>
      </right>
      <top style="thin"/>
      <bottom style="dashed"/>
    </border>
    <border>
      <left>
        <color indexed="63"/>
      </left>
      <right style="medium"/>
      <top style="thin"/>
      <bottom style="dotted"/>
    </border>
    <border>
      <left>
        <color indexed="63"/>
      </left>
      <right>
        <color indexed="63"/>
      </right>
      <top style="dashed"/>
      <bottom style="thin"/>
    </border>
    <border>
      <left style="medium"/>
      <right style="thin"/>
      <top>
        <color indexed="63"/>
      </top>
      <bottom style="medium"/>
    </border>
    <border diagonalUp="1">
      <left>
        <color indexed="63"/>
      </left>
      <right style="medium"/>
      <top>
        <color indexed="63"/>
      </top>
      <bottom>
        <color indexed="63"/>
      </bottom>
      <diagonal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style="thin"/>
    </border>
    <border>
      <left style="thin"/>
      <right style="medium"/>
      <top>
        <color indexed="63"/>
      </top>
      <bottom style="medium"/>
    </border>
    <border>
      <left>
        <color indexed="63"/>
      </left>
      <right>
        <color indexed="63"/>
      </right>
      <top style="medium"/>
      <bottom style="dashed"/>
    </border>
    <border>
      <left>
        <color indexed="63"/>
      </left>
      <right style="medium"/>
      <top style="medium"/>
      <bottom>
        <color indexed="63"/>
      </bottom>
    </border>
    <border>
      <left style="medium"/>
      <right style="medium"/>
      <top>
        <color indexed="63"/>
      </top>
      <bottom>
        <color indexed="63"/>
      </bottom>
    </border>
    <border>
      <left style="dash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style="dashed"/>
    </border>
    <border>
      <left>
        <color indexed="63"/>
      </left>
      <right>
        <color indexed="63"/>
      </right>
      <top>
        <color indexed="63"/>
      </top>
      <bottom style="dotted"/>
    </border>
    <border>
      <left>
        <color indexed="63"/>
      </left>
      <right style="dashed"/>
      <top>
        <color indexed="63"/>
      </top>
      <bottom style="dashed"/>
    </border>
    <border>
      <left>
        <color indexed="63"/>
      </left>
      <right style="dotted"/>
      <top>
        <color indexed="63"/>
      </top>
      <bottom style="thin"/>
    </border>
    <border>
      <left>
        <color indexed="63"/>
      </left>
      <right style="thin"/>
      <top>
        <color indexed="63"/>
      </top>
      <bottom style="dashed"/>
    </border>
    <border>
      <left style="thin"/>
      <right style="thin"/>
      <top>
        <color indexed="63"/>
      </top>
      <bottom style="dashed"/>
    </border>
    <border>
      <left style="thin"/>
      <right style="thin"/>
      <top>
        <color indexed="63"/>
      </top>
      <bottom>
        <color indexed="63"/>
      </bottom>
    </border>
    <border>
      <left style="dashed"/>
      <right>
        <color indexed="63"/>
      </right>
      <top>
        <color indexed="63"/>
      </top>
      <bottom style="thin"/>
    </border>
    <border>
      <left style="dotted"/>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style="mediumDashDot"/>
      <top>
        <color indexed="63"/>
      </top>
      <bottom style="medium"/>
    </border>
    <border>
      <left>
        <color indexed="63"/>
      </left>
      <right style="mediumDashDot"/>
      <top>
        <color indexed="63"/>
      </top>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DashDot"/>
      <top style="medium"/>
      <bottom style="medium"/>
    </border>
    <border>
      <left>
        <color indexed="63"/>
      </left>
      <right style="medium"/>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style="medium"/>
    </border>
    <border>
      <left>
        <color indexed="63"/>
      </left>
      <right style="dashed"/>
      <top>
        <color indexed="63"/>
      </top>
      <bottom>
        <color indexed="63"/>
      </bottom>
    </border>
    <border>
      <left style="dashed"/>
      <right>
        <color indexed="63"/>
      </right>
      <top>
        <color indexed="63"/>
      </top>
      <bottom style="dotted"/>
    </border>
    <border>
      <left style="thin"/>
      <right style="dotted"/>
      <top>
        <color indexed="63"/>
      </top>
      <bottom>
        <color indexed="63"/>
      </bottom>
    </border>
    <border>
      <left style="dotted"/>
      <right>
        <color indexed="63"/>
      </right>
      <top>
        <color indexed="63"/>
      </top>
      <bottom>
        <color indexed="63"/>
      </bottom>
    </border>
    <border>
      <left style="thin"/>
      <right>
        <color indexed="63"/>
      </right>
      <top style="dashed"/>
      <bottom>
        <color indexed="63"/>
      </bottom>
    </border>
    <border>
      <left>
        <color indexed="63"/>
      </left>
      <right style="dotted"/>
      <top>
        <color indexed="63"/>
      </top>
      <bottom>
        <color indexed="63"/>
      </bottom>
    </border>
    <border>
      <left>
        <color indexed="63"/>
      </left>
      <right>
        <color indexed="63"/>
      </right>
      <top style="medium"/>
      <bottom style="mediumDashed"/>
    </border>
    <border>
      <left>
        <color indexed="63"/>
      </left>
      <right style="medium"/>
      <top style="medium"/>
      <bottom style="mediumDashed"/>
    </border>
    <border>
      <left style="dashed"/>
      <right style="dotted"/>
      <top style="thin"/>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dotted"/>
      <right style="medium"/>
      <top>
        <color indexed="63"/>
      </top>
      <bottom>
        <color indexed="63"/>
      </bottom>
    </border>
    <border>
      <left>
        <color indexed="63"/>
      </left>
      <right>
        <color indexed="63"/>
      </right>
      <top>
        <color indexed="63"/>
      </top>
      <bottom style="mediumDashed"/>
    </border>
    <border>
      <left style="dotted"/>
      <right style="thin"/>
      <top>
        <color indexed="63"/>
      </top>
      <bottom>
        <color indexed="63"/>
      </bottom>
    </border>
    <border>
      <left>
        <color indexed="63"/>
      </left>
      <right style="thin"/>
      <top style="medium"/>
      <bottom>
        <color indexed="63"/>
      </bottom>
    </border>
    <border>
      <left>
        <color indexed="63"/>
      </left>
      <right>
        <color indexed="63"/>
      </right>
      <top style="medium"/>
      <bottom style="dotted"/>
    </border>
    <border>
      <left>
        <color indexed="63"/>
      </left>
      <right>
        <color indexed="63"/>
      </right>
      <top style="dotted"/>
      <bottom>
        <color indexed="63"/>
      </bottom>
    </border>
    <border>
      <left>
        <color indexed="63"/>
      </left>
      <right style="dashDot"/>
      <top>
        <color indexed="63"/>
      </top>
      <bottom>
        <color indexed="63"/>
      </bottom>
    </border>
    <border>
      <left style="dotted"/>
      <right>
        <color indexed="63"/>
      </right>
      <top style="dotted"/>
      <bottom>
        <color indexed="63"/>
      </bottom>
    </border>
    <border>
      <left>
        <color indexed="63"/>
      </left>
      <right style="dashDot"/>
      <top>
        <color indexed="63"/>
      </top>
      <bottom style="medium"/>
    </border>
    <border>
      <left style="mediumDashDot"/>
      <right style="mediumDashDo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dashed"/>
      <bottom>
        <color indexed="63"/>
      </bottom>
    </border>
    <border>
      <left style="thin"/>
      <right style="dashed"/>
      <top>
        <color indexed="63"/>
      </top>
      <bottom>
        <color indexed="63"/>
      </bottom>
    </border>
    <border>
      <left style="thin"/>
      <right>
        <color indexed="63"/>
      </right>
      <top style="dashed"/>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style="thin"/>
      <top>
        <color indexed="63"/>
      </top>
      <bottom style="double"/>
    </border>
    <border>
      <left>
        <color indexed="63"/>
      </left>
      <right style="medium"/>
      <top style="double"/>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dotted"/>
      <bottom style="medium"/>
    </border>
    <border>
      <left style="dotted"/>
      <right style="dotted"/>
      <top style="thin"/>
      <bottom style="thin"/>
    </border>
    <border>
      <left>
        <color indexed="63"/>
      </left>
      <right style="dotted"/>
      <top style="thin"/>
      <bottom style="thin"/>
    </border>
    <border>
      <left style="dotted"/>
      <right>
        <color indexed="63"/>
      </right>
      <top>
        <color indexed="63"/>
      </top>
      <bottom style="dotted"/>
    </border>
    <border>
      <left style="dotted"/>
      <right>
        <color indexed="63"/>
      </right>
      <top style="thin"/>
      <bottom style="thin"/>
    </border>
    <border>
      <left style="thin"/>
      <right style="dotted"/>
      <top style="thin"/>
      <bottom style="thin"/>
    </border>
    <border>
      <left style="medium"/>
      <right style="thin"/>
      <top style="thin"/>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medium"/>
      <top style="thin"/>
      <bottom style="double"/>
    </border>
    <border>
      <left style="thin"/>
      <right style="thin"/>
      <top style="thin"/>
      <bottom style="double"/>
    </border>
    <border>
      <left>
        <color indexed="63"/>
      </left>
      <right>
        <color indexed="63"/>
      </right>
      <top style="dotted"/>
      <bottom style="dotted"/>
    </border>
    <border>
      <left>
        <color indexed="63"/>
      </left>
      <right style="dotted"/>
      <top style="dotted"/>
      <bottom style="dotted"/>
    </border>
    <border>
      <left style="dotted"/>
      <right style="dashed"/>
      <top style="dotted"/>
      <bottom style="dotted"/>
    </border>
    <border>
      <left style="dotted"/>
      <right>
        <color indexed="63"/>
      </right>
      <top style="dotted"/>
      <bottom style="dotted"/>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color indexed="63"/>
      </top>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tted"/>
      <top style="thin"/>
      <bottom>
        <color indexed="63"/>
      </bottom>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color indexed="63"/>
      </left>
      <right style="dotted"/>
      <top style="dotted"/>
      <bottom>
        <color indexed="63"/>
      </bottom>
    </border>
    <border>
      <left>
        <color indexed="63"/>
      </left>
      <right style="dotted"/>
      <top>
        <color indexed="63"/>
      </top>
      <bottom style="dott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thin"/>
      <bottom style="dashed"/>
    </border>
    <border>
      <left>
        <color indexed="63"/>
      </left>
      <right style="dotted"/>
      <top style="thin"/>
      <bottom style="dashed"/>
    </border>
    <border>
      <left style="dotted"/>
      <right>
        <color indexed="63"/>
      </right>
      <top>
        <color indexed="63"/>
      </top>
      <bottom style="dashed"/>
    </border>
    <border>
      <left>
        <color indexed="63"/>
      </left>
      <right style="dotted"/>
      <top style="dotted"/>
      <bottom style="dashed"/>
    </border>
    <border>
      <left>
        <color indexed="63"/>
      </left>
      <right>
        <color indexed="63"/>
      </right>
      <top style="dotted"/>
      <bottom style="dashed"/>
    </border>
    <border>
      <left style="dotted"/>
      <right>
        <color indexed="63"/>
      </right>
      <top style="dotted"/>
      <bottom style="dashed"/>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style="dotted"/>
      <right>
        <color indexed="63"/>
      </right>
      <top style="dotted"/>
      <bottom style="thin"/>
    </border>
    <border>
      <left>
        <color indexed="63"/>
      </left>
      <right>
        <color indexed="63"/>
      </right>
      <top style="dotted"/>
      <bottom style="thin"/>
    </border>
    <border>
      <left>
        <color indexed="63"/>
      </left>
      <right style="dashed"/>
      <top style="dotted"/>
      <bottom style="thin"/>
    </border>
    <border>
      <left style="dotted"/>
      <right>
        <color indexed="63"/>
      </right>
      <top style="dashed"/>
      <bottom style="dashed"/>
    </border>
    <border>
      <left style="dotted"/>
      <right>
        <color indexed="63"/>
      </right>
      <top style="dashed"/>
      <bottom style="thin"/>
    </border>
    <border>
      <left>
        <color indexed="63"/>
      </left>
      <right style="dotted"/>
      <top style="thin"/>
      <bottom style="dotted"/>
    </border>
    <border>
      <left style="dotted"/>
      <right style="dashed"/>
      <top style="dotted"/>
      <bottom>
        <color indexed="63"/>
      </bottom>
    </border>
    <border>
      <left style="dotted"/>
      <right style="dashed"/>
      <top>
        <color indexed="63"/>
      </top>
      <bottom>
        <color indexed="63"/>
      </botto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color indexed="63"/>
      </left>
      <right style="mediumDashDot"/>
      <top style="medium"/>
      <bottom>
        <color indexed="63"/>
      </bottom>
    </border>
    <border>
      <left style="mediumDashDot"/>
      <right>
        <color indexed="63"/>
      </right>
      <top style="medium"/>
      <bottom>
        <color indexed="63"/>
      </bottom>
    </border>
    <border>
      <left style="mediumDashDot"/>
      <right>
        <color indexed="63"/>
      </right>
      <top>
        <color indexed="63"/>
      </top>
      <bottom>
        <color indexed="63"/>
      </bottom>
    </border>
    <border>
      <left style="mediumDashDot"/>
      <right>
        <color indexed="63"/>
      </right>
      <top>
        <color indexed="63"/>
      </top>
      <bottom style="medium"/>
    </border>
    <border>
      <left>
        <color indexed="63"/>
      </left>
      <right style="dotted"/>
      <top style="dashed"/>
      <bottom style="dashed"/>
    </border>
    <border>
      <left style="dotted"/>
      <right>
        <color indexed="63"/>
      </right>
      <top style="dotted"/>
      <bottom style="medium"/>
    </border>
    <border>
      <left>
        <color indexed="63"/>
      </left>
      <right style="dotted"/>
      <top style="dotted"/>
      <bottom style="medium"/>
    </border>
    <border>
      <left style="dotted"/>
      <right>
        <color indexed="63"/>
      </right>
      <top style="medium"/>
      <bottom style="dotted"/>
    </border>
    <border>
      <left>
        <color indexed="63"/>
      </left>
      <right style="dotted"/>
      <top style="medium"/>
      <bottom style="dotted"/>
    </border>
    <border>
      <left style="dashed"/>
      <right style="dashed"/>
      <top style="thin"/>
      <bottom>
        <color indexed="63"/>
      </bottom>
    </border>
    <border>
      <left>
        <color indexed="63"/>
      </left>
      <right style="dashed"/>
      <top>
        <color indexed="63"/>
      </top>
      <bottom style="thin"/>
    </border>
    <border>
      <left style="dotted"/>
      <right style="dotted"/>
      <top>
        <color indexed="63"/>
      </top>
      <bottom>
        <color indexed="63"/>
      </bottom>
    </border>
    <border>
      <left style="dotted"/>
      <right style="dotted"/>
      <top>
        <color indexed="63"/>
      </top>
      <bottom style="dotted"/>
    </border>
    <border>
      <left>
        <color indexed="63"/>
      </left>
      <right style="thin"/>
      <top style="dashed"/>
      <bottom>
        <color indexed="63"/>
      </bottom>
    </border>
    <border>
      <left style="dotted"/>
      <right style="dotted"/>
      <top style="dotted"/>
      <bottom>
        <color indexed="63"/>
      </bottom>
    </border>
    <border>
      <left style="dotted"/>
      <right style="dotted"/>
      <top>
        <color indexed="63"/>
      </top>
      <bottom style="thin"/>
    </border>
    <border>
      <left>
        <color indexed="63"/>
      </left>
      <right style="dotted"/>
      <top style="dashed"/>
      <bottom>
        <color indexed="63"/>
      </bottom>
    </border>
    <border>
      <left style="thin"/>
      <right style="thin"/>
      <top>
        <color indexed="63"/>
      </top>
      <bottom style="double"/>
    </border>
    <border>
      <left style="dashed"/>
      <right style="dashed"/>
      <top>
        <color indexed="63"/>
      </top>
      <bottom style="dashed"/>
    </border>
    <border>
      <left style="dashed"/>
      <right>
        <color indexed="63"/>
      </right>
      <top style="dashed"/>
      <bottom style="thin"/>
    </border>
    <border>
      <left>
        <color indexed="63"/>
      </left>
      <right style="thin"/>
      <top style="dashed"/>
      <bottom style="thin"/>
    </border>
    <border>
      <left>
        <color indexed="63"/>
      </left>
      <right style="dashed"/>
      <top style="thin"/>
      <bottom style="dashed"/>
    </border>
    <border>
      <left style="thin"/>
      <right style="medium"/>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49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7" fillId="0" borderId="0" xfId="20" applyFont="1" applyBorder="1" applyAlignment="1">
      <alignment vertical="center"/>
      <protection/>
    </xf>
    <xf numFmtId="0" fontId="0" fillId="0" borderId="0" xfId="20">
      <alignment/>
      <protection/>
    </xf>
    <xf numFmtId="0" fontId="8" fillId="0" borderId="0" xfId="20" applyFont="1" applyBorder="1" applyAlignment="1">
      <alignment vertical="center"/>
      <protection/>
    </xf>
    <xf numFmtId="0" fontId="8" fillId="0" borderId="2" xfId="20" applyFont="1" applyBorder="1" applyAlignment="1">
      <alignment vertical="center"/>
      <protection/>
    </xf>
    <xf numFmtId="0" fontId="10" fillId="0" borderId="5" xfId="0" applyFont="1" applyBorder="1" applyAlignment="1">
      <alignment vertical="center"/>
    </xf>
    <xf numFmtId="0" fontId="10" fillId="0" borderId="6" xfId="0" applyFont="1" applyBorder="1" applyAlignment="1">
      <alignment vertical="center"/>
    </xf>
    <xf numFmtId="0" fontId="11" fillId="0" borderId="6" xfId="0" applyFont="1" applyBorder="1" applyAlignment="1">
      <alignment vertical="center"/>
    </xf>
    <xf numFmtId="0" fontId="12" fillId="0" borderId="6" xfId="0" applyFont="1" applyBorder="1" applyAlignment="1">
      <alignment vertical="center"/>
    </xf>
    <xf numFmtId="0" fontId="13"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0" fillId="0" borderId="0" xfId="20" applyFont="1" applyBorder="1" applyAlignment="1">
      <alignment vertical="center"/>
      <protection/>
    </xf>
    <xf numFmtId="0" fontId="13" fillId="0" borderId="1" xfId="20" applyFont="1" applyBorder="1" applyAlignment="1">
      <alignment vertical="center"/>
      <protection/>
    </xf>
    <xf numFmtId="0" fontId="0" fillId="0" borderId="7"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6" fillId="0" borderId="0" xfId="20" applyFont="1">
      <alignment/>
      <protection/>
    </xf>
    <xf numFmtId="0" fontId="13" fillId="0" borderId="8" xfId="0" applyFont="1" applyBorder="1" applyAlignment="1">
      <alignment horizontal="left" vertical="center"/>
    </xf>
    <xf numFmtId="0" fontId="13" fillId="0" borderId="0" xfId="0" applyFont="1" applyBorder="1" applyAlignment="1">
      <alignment horizontal="distributed" vertical="center"/>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9" xfId="0" applyFont="1" applyBorder="1" applyAlignment="1">
      <alignment horizontal="center" vertical="center"/>
    </xf>
    <xf numFmtId="0" fontId="13" fillId="0" borderId="14" xfId="20" applyFont="1" applyBorder="1" applyAlignment="1">
      <alignment/>
      <protection/>
    </xf>
    <xf numFmtId="0" fontId="13" fillId="0" borderId="15" xfId="20" applyFont="1" applyBorder="1" applyAlignment="1">
      <alignment/>
      <protection/>
    </xf>
    <xf numFmtId="0" fontId="13" fillId="0" borderId="16" xfId="20" applyFont="1" applyFill="1" applyBorder="1">
      <alignment/>
      <protection/>
    </xf>
    <xf numFmtId="0" fontId="19" fillId="0" borderId="16" xfId="20" applyFont="1" applyFill="1" applyBorder="1">
      <alignment/>
      <protection/>
    </xf>
    <xf numFmtId="0" fontId="20" fillId="0" borderId="16" xfId="20" applyFont="1" applyFill="1" applyBorder="1">
      <alignment/>
      <protection/>
    </xf>
    <xf numFmtId="0" fontId="13" fillId="0" borderId="16" xfId="20" applyFont="1" applyFill="1" applyBorder="1" applyAlignment="1">
      <alignment/>
      <protection/>
    </xf>
    <xf numFmtId="0" fontId="19" fillId="0" borderId="16" xfId="20" applyFont="1" applyFill="1" applyBorder="1" applyAlignment="1">
      <alignment/>
      <protection/>
    </xf>
    <xf numFmtId="0" fontId="13" fillId="0" borderId="17" xfId="20" applyFont="1" applyFill="1" applyBorder="1" applyAlignment="1">
      <alignment/>
      <protection/>
    </xf>
    <xf numFmtId="0" fontId="18" fillId="0" borderId="18"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4" xfId="20" applyFont="1" applyBorder="1" applyAlignment="1">
      <alignment/>
      <protection/>
    </xf>
    <xf numFmtId="0" fontId="13" fillId="0" borderId="20" xfId="20" applyFont="1" applyBorder="1" applyAlignment="1">
      <alignment/>
      <protection/>
    </xf>
    <xf numFmtId="0" fontId="13" fillId="0" borderId="8" xfId="20" applyFont="1" applyBorder="1" applyAlignment="1">
      <alignment/>
      <protection/>
    </xf>
    <xf numFmtId="0" fontId="20" fillId="0" borderId="8" xfId="20" applyFont="1" applyBorder="1" applyAlignment="1">
      <alignment/>
      <protection/>
    </xf>
    <xf numFmtId="0" fontId="13" fillId="0" borderId="13" xfId="20" applyFont="1" applyBorder="1" applyAlignment="1">
      <alignment/>
      <protection/>
    </xf>
    <xf numFmtId="0" fontId="13" fillId="0" borderId="8" xfId="20" applyFont="1" applyBorder="1" applyAlignment="1">
      <alignment horizontal="center"/>
      <protection/>
    </xf>
    <xf numFmtId="0" fontId="13" fillId="0" borderId="21" xfId="0" applyFont="1" applyBorder="1" applyAlignment="1">
      <alignment horizontal="center" vertical="center"/>
    </xf>
    <xf numFmtId="0" fontId="13" fillId="0" borderId="22" xfId="20" applyFont="1" applyBorder="1" applyAlignment="1">
      <alignment/>
      <protection/>
    </xf>
    <xf numFmtId="0" fontId="13" fillId="0" borderId="11" xfId="20" applyFont="1" applyBorder="1" applyAlignment="1">
      <alignment/>
      <protection/>
    </xf>
    <xf numFmtId="0" fontId="20" fillId="0" borderId="11" xfId="20" applyFont="1" applyBorder="1" applyAlignment="1">
      <alignment/>
      <protection/>
    </xf>
    <xf numFmtId="0" fontId="13" fillId="0" borderId="23" xfId="20" applyFont="1" applyBorder="1" applyAlignment="1">
      <alignment/>
      <protection/>
    </xf>
    <xf numFmtId="0" fontId="13" fillId="0" borderId="24" xfId="20" applyFont="1" applyBorder="1" applyAlignment="1">
      <alignment/>
      <protection/>
    </xf>
    <xf numFmtId="0" fontId="20" fillId="0" borderId="11" xfId="20" applyFont="1" applyBorder="1">
      <alignment/>
      <protection/>
    </xf>
    <xf numFmtId="0" fontId="13" fillId="0" borderId="23" xfId="20" applyFont="1" applyBorder="1">
      <alignment/>
      <protection/>
    </xf>
    <xf numFmtId="0" fontId="13" fillId="0" borderId="8" xfId="0" applyFont="1" applyBorder="1" applyAlignment="1">
      <alignment vertical="center"/>
    </xf>
    <xf numFmtId="0" fontId="20" fillId="0" borderId="8" xfId="0" applyFont="1" applyBorder="1" applyAlignment="1">
      <alignment vertical="center"/>
    </xf>
    <xf numFmtId="0" fontId="13" fillId="0" borderId="13" xfId="0" applyFont="1" applyBorder="1" applyAlignment="1">
      <alignment vertical="center"/>
    </xf>
    <xf numFmtId="0" fontId="13" fillId="0" borderId="25" xfId="0" applyFont="1" applyBorder="1" applyAlignment="1">
      <alignment horizontal="center" vertical="center"/>
    </xf>
    <xf numFmtId="0" fontId="13" fillId="0" borderId="11" xfId="20" applyFont="1" applyBorder="1">
      <alignment/>
      <protection/>
    </xf>
    <xf numFmtId="0" fontId="13" fillId="0" borderId="20" xfId="20" applyFont="1" applyBorder="1">
      <alignment/>
      <protection/>
    </xf>
    <xf numFmtId="0" fontId="19" fillId="0" borderId="8" xfId="20" applyFont="1" applyFill="1" applyBorder="1" applyAlignment="1">
      <alignment/>
      <protection/>
    </xf>
    <xf numFmtId="0" fontId="13" fillId="0" borderId="8" xfId="20" applyFont="1" applyFill="1" applyBorder="1" applyAlignment="1">
      <alignment/>
      <protection/>
    </xf>
    <xf numFmtId="0" fontId="13" fillId="0" borderId="13" xfId="20" applyFont="1" applyFill="1" applyBorder="1" applyAlignment="1">
      <alignment/>
      <protection/>
    </xf>
    <xf numFmtId="0" fontId="18" fillId="0" borderId="2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8" xfId="20" applyFont="1" applyFill="1" applyBorder="1" applyAlignment="1">
      <alignment horizontal="center"/>
      <protection/>
    </xf>
    <xf numFmtId="0" fontId="13" fillId="0" borderId="13" xfId="20" applyFont="1" applyFill="1" applyBorder="1" applyAlignment="1">
      <alignment horizontal="center"/>
      <protection/>
    </xf>
    <xf numFmtId="0" fontId="13" fillId="0" borderId="8" xfId="20" applyFont="1" applyFill="1" applyBorder="1" applyAlignment="1">
      <alignment horizontal="center" vertical="center"/>
      <protection/>
    </xf>
    <xf numFmtId="0" fontId="0" fillId="0" borderId="0" xfId="0" applyBorder="1" applyAlignment="1">
      <alignment horizontal="center" vertical="center" wrapText="1"/>
    </xf>
    <xf numFmtId="0" fontId="13" fillId="0" borderId="8" xfId="0" applyFont="1" applyFill="1" applyBorder="1" applyAlignment="1">
      <alignment horizontal="center" vertical="center"/>
    </xf>
    <xf numFmtId="0" fontId="19" fillId="0" borderId="8" xfId="20" applyFont="1" applyFill="1" applyBorder="1" applyAlignment="1">
      <alignment vertical="center"/>
      <protection/>
    </xf>
    <xf numFmtId="0" fontId="13" fillId="0" borderId="8" xfId="20" applyFont="1" applyFill="1" applyBorder="1" applyAlignment="1">
      <alignment vertical="center"/>
      <protection/>
    </xf>
    <xf numFmtId="0" fontId="20" fillId="0" borderId="8" xfId="20" applyFont="1" applyFill="1" applyBorder="1" applyAlignment="1">
      <alignment vertical="center"/>
      <protection/>
    </xf>
    <xf numFmtId="0" fontId="0" fillId="0" borderId="17" xfId="0" applyFill="1" applyBorder="1" applyAlignment="1">
      <alignment vertical="center"/>
    </xf>
    <xf numFmtId="0" fontId="19" fillId="0" borderId="11" xfId="20" applyFont="1" applyFill="1" applyBorder="1" applyAlignment="1">
      <alignment vertical="center"/>
      <protection/>
    </xf>
    <xf numFmtId="0" fontId="22" fillId="0" borderId="11" xfId="0" applyFont="1" applyFill="1" applyBorder="1" applyAlignment="1">
      <alignment vertical="center"/>
    </xf>
    <xf numFmtId="0" fontId="13" fillId="0" borderId="11" xfId="20" applyFont="1" applyFill="1" applyBorder="1" applyAlignment="1">
      <alignment vertical="center"/>
      <protection/>
    </xf>
    <xf numFmtId="0" fontId="13" fillId="0" borderId="23" xfId="20" applyFont="1" applyFill="1" applyBorder="1" applyAlignment="1">
      <alignment vertical="center"/>
      <protection/>
    </xf>
    <xf numFmtId="0" fontId="13" fillId="0" borderId="9" xfId="20" applyFont="1" applyFill="1" applyBorder="1" applyAlignment="1">
      <alignment horizontal="center" vertical="center"/>
      <protection/>
    </xf>
    <xf numFmtId="0" fontId="13" fillId="0" borderId="11" xfId="20" applyFont="1" applyFill="1" applyBorder="1" applyAlignment="1">
      <alignment horizontal="center" vertical="center"/>
      <protection/>
    </xf>
    <xf numFmtId="0" fontId="13" fillId="0" borderId="10"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4" xfId="20" applyFont="1" applyBorder="1" applyAlignment="1">
      <alignment vertical="center"/>
      <protection/>
    </xf>
    <xf numFmtId="0" fontId="13" fillId="0" borderId="20" xfId="20" applyFont="1" applyBorder="1" applyAlignment="1">
      <alignment vertical="center"/>
      <protection/>
    </xf>
    <xf numFmtId="0" fontId="13" fillId="0" borderId="11" xfId="20" applyFont="1" applyBorder="1" applyAlignment="1">
      <alignment vertical="center"/>
      <protection/>
    </xf>
    <xf numFmtId="0" fontId="13" fillId="0" borderId="23" xfId="20" applyFont="1" applyBorder="1" applyAlignment="1">
      <alignment vertical="center"/>
      <protection/>
    </xf>
    <xf numFmtId="0" fontId="13" fillId="0" borderId="0" xfId="20" applyFont="1" applyBorder="1" applyAlignment="1">
      <alignment vertical="center"/>
      <protection/>
    </xf>
    <xf numFmtId="0" fontId="13" fillId="0" borderId="9" xfId="20" applyFont="1" applyBorder="1" applyAlignment="1">
      <alignment vertical="center"/>
      <protection/>
    </xf>
    <xf numFmtId="0" fontId="0" fillId="0" borderId="0" xfId="0" applyBorder="1" applyAlignment="1">
      <alignment horizontal="center" vertical="center"/>
    </xf>
    <xf numFmtId="0" fontId="10" fillId="0" borderId="0" xfId="20" applyFont="1" applyBorder="1" applyAlignment="1">
      <alignment horizontal="center" vertical="center"/>
      <protection/>
    </xf>
    <xf numFmtId="0" fontId="13" fillId="0" borderId="1" xfId="20" applyFont="1" applyBorder="1" applyAlignment="1">
      <alignment horizontal="center" vertical="center"/>
      <protection/>
    </xf>
    <xf numFmtId="0" fontId="0" fillId="0" borderId="1" xfId="0" applyBorder="1" applyAlignment="1">
      <alignment vertical="center"/>
    </xf>
    <xf numFmtId="0" fontId="13" fillId="0" borderId="7" xfId="20" applyFont="1" applyBorder="1" applyAlignment="1">
      <alignment vertical="center"/>
      <protection/>
    </xf>
    <xf numFmtId="0" fontId="13" fillId="0" borderId="2" xfId="20" applyFont="1" applyBorder="1" applyAlignment="1">
      <alignment vertical="center"/>
      <protection/>
    </xf>
    <xf numFmtId="0" fontId="0" fillId="0" borderId="27" xfId="0" applyBorder="1" applyAlignment="1">
      <alignment vertical="center"/>
    </xf>
    <xf numFmtId="0" fontId="13" fillId="0" borderId="2" xfId="0" applyFont="1" applyBorder="1" applyAlignment="1">
      <alignment vertical="center"/>
    </xf>
    <xf numFmtId="0" fontId="20" fillId="0" borderId="2" xfId="20" applyFont="1" applyBorder="1" applyAlignment="1">
      <alignment vertical="center"/>
      <protection/>
    </xf>
    <xf numFmtId="0" fontId="10" fillId="0" borderId="2" xfId="20" applyFont="1" applyBorder="1" applyAlignment="1">
      <alignment vertical="center"/>
      <protection/>
    </xf>
    <xf numFmtId="0" fontId="13" fillId="0" borderId="3" xfId="20" applyFont="1" applyBorder="1" applyAlignment="1">
      <alignment vertical="center"/>
      <protection/>
    </xf>
    <xf numFmtId="0" fontId="13" fillId="0" borderId="28" xfId="20" applyFont="1" applyBorder="1">
      <alignment/>
      <protection/>
    </xf>
    <xf numFmtId="0" fontId="13" fillId="0" borderId="29" xfId="20" applyFont="1" applyBorder="1">
      <alignment/>
      <protection/>
    </xf>
    <xf numFmtId="0" fontId="0" fillId="0" borderId="29" xfId="20" applyFont="1" applyBorder="1">
      <alignment/>
      <protection/>
    </xf>
    <xf numFmtId="0" fontId="20" fillId="0" borderId="29" xfId="20" applyFont="1" applyBorder="1">
      <alignment/>
      <protection/>
    </xf>
    <xf numFmtId="0" fontId="0" fillId="0" borderId="29" xfId="0" applyBorder="1" applyAlignment="1">
      <alignment vertical="center"/>
    </xf>
    <xf numFmtId="0" fontId="13" fillId="0" borderId="30" xfId="20" applyFont="1" applyBorder="1">
      <alignment/>
      <protection/>
    </xf>
    <xf numFmtId="0" fontId="13" fillId="0" borderId="4" xfId="20" applyFont="1" applyBorder="1">
      <alignment/>
      <protection/>
    </xf>
    <xf numFmtId="0" fontId="13" fillId="0" borderId="1" xfId="20" applyFont="1" applyBorder="1">
      <alignment/>
      <protection/>
    </xf>
    <xf numFmtId="0" fontId="13" fillId="0" borderId="0" xfId="20" applyFont="1" applyBorder="1">
      <alignment/>
      <protection/>
    </xf>
    <xf numFmtId="0" fontId="0" fillId="0" borderId="11" xfId="0" applyBorder="1" applyAlignment="1">
      <alignment horizontal="distributed" vertical="center"/>
    </xf>
    <xf numFmtId="0" fontId="13" fillId="0" borderId="1" xfId="20" applyFont="1" applyBorder="1" applyAlignment="1">
      <alignment/>
      <protection/>
    </xf>
    <xf numFmtId="0" fontId="13" fillId="0" borderId="1" xfId="20" applyFont="1" applyBorder="1" applyAlignment="1">
      <alignment vertical="center" wrapText="1"/>
      <protection/>
    </xf>
    <xf numFmtId="0" fontId="13" fillId="0" borderId="31" xfId="0" applyFont="1" applyBorder="1" applyAlignment="1">
      <alignment vertical="center" wrapText="1"/>
    </xf>
    <xf numFmtId="0" fontId="13" fillId="0" borderId="32" xfId="20" applyFont="1" applyBorder="1" applyAlignment="1">
      <alignment/>
      <protection/>
    </xf>
    <xf numFmtId="0" fontId="13" fillId="0" borderId="33" xfId="0" applyFont="1" applyBorder="1" applyAlignment="1">
      <alignment vertical="center"/>
    </xf>
    <xf numFmtId="0" fontId="13" fillId="0" borderId="34" xfId="20" applyFont="1" applyBorder="1" applyAlignment="1">
      <alignment/>
      <protection/>
    </xf>
    <xf numFmtId="0" fontId="0" fillId="0" borderId="35" xfId="0" applyBorder="1" applyAlignment="1">
      <alignment vertical="center"/>
    </xf>
    <xf numFmtId="0" fontId="13" fillId="0" borderId="36" xfId="20" applyFont="1" applyBorder="1" applyAlignment="1">
      <alignment/>
      <protection/>
    </xf>
    <xf numFmtId="0" fontId="13" fillId="0" borderId="11" xfId="0" applyFont="1" applyBorder="1" applyAlignment="1">
      <alignment vertical="center"/>
    </xf>
    <xf numFmtId="0" fontId="0" fillId="0" borderId="37" xfId="0" applyBorder="1" applyAlignment="1">
      <alignment vertical="center"/>
    </xf>
    <xf numFmtId="0" fontId="13" fillId="0" borderId="31" xfId="20" applyFont="1" applyBorder="1" applyAlignment="1">
      <alignment/>
      <protection/>
    </xf>
    <xf numFmtId="0" fontId="13" fillId="0" borderId="38" xfId="20" applyFont="1" applyBorder="1" applyAlignment="1">
      <alignment/>
      <protection/>
    </xf>
    <xf numFmtId="0" fontId="0" fillId="0" borderId="1" xfId="0" applyBorder="1" applyAlignment="1">
      <alignment horizontal="center" vertical="center"/>
    </xf>
    <xf numFmtId="176" fontId="16" fillId="0" borderId="11" xfId="0" applyNumberFormat="1" applyFont="1" applyBorder="1" applyAlignment="1">
      <alignment vertical="center"/>
    </xf>
    <xf numFmtId="176" fontId="13" fillId="0" borderId="31" xfId="20" applyNumberFormat="1" applyFont="1" applyBorder="1" applyAlignment="1">
      <alignment/>
      <protection/>
    </xf>
    <xf numFmtId="176" fontId="13" fillId="0" borderId="11" xfId="20" applyNumberFormat="1" applyFont="1" applyBorder="1" applyAlignment="1">
      <alignment/>
      <protection/>
    </xf>
    <xf numFmtId="176" fontId="0" fillId="0" borderId="31" xfId="0" applyNumberFormat="1" applyBorder="1" applyAlignment="1">
      <alignment vertical="center"/>
    </xf>
    <xf numFmtId="0" fontId="13" fillId="0" borderId="39" xfId="20" applyFont="1" applyBorder="1" applyAlignment="1">
      <alignment/>
      <protection/>
    </xf>
    <xf numFmtId="0" fontId="0" fillId="0" borderId="11" xfId="20" applyFont="1" applyBorder="1">
      <alignment/>
      <protection/>
    </xf>
    <xf numFmtId="0" fontId="0" fillId="0" borderId="11" xfId="0" applyBorder="1" applyAlignment="1">
      <alignment vertical="center"/>
    </xf>
    <xf numFmtId="0" fontId="13" fillId="0" borderId="40" xfId="20" applyFont="1" applyBorder="1" applyAlignment="1">
      <alignment/>
      <protection/>
    </xf>
    <xf numFmtId="0" fontId="13" fillId="0" borderId="40" xfId="20" applyFont="1" applyBorder="1">
      <alignment/>
      <protection/>
    </xf>
    <xf numFmtId="0" fontId="0" fillId="0" borderId="41" xfId="0" applyBorder="1" applyAlignment="1">
      <alignment vertical="center"/>
    </xf>
    <xf numFmtId="0" fontId="0" fillId="0" borderId="31" xfId="0" applyBorder="1" applyAlignment="1">
      <alignment vertical="center"/>
    </xf>
    <xf numFmtId="0" fontId="13" fillId="0" borderId="42" xfId="20" applyFont="1" applyBorder="1" applyAlignment="1">
      <alignment/>
      <protection/>
    </xf>
    <xf numFmtId="0" fontId="13" fillId="0" borderId="43" xfId="20" applyFont="1" applyBorder="1" applyAlignment="1">
      <alignment/>
      <protection/>
    </xf>
    <xf numFmtId="0" fontId="0" fillId="0" borderId="8" xfId="0" applyBorder="1" applyAlignment="1">
      <alignment vertical="center"/>
    </xf>
    <xf numFmtId="0" fontId="13" fillId="0" borderId="8" xfId="20" applyFont="1" applyBorder="1">
      <alignment/>
      <protection/>
    </xf>
    <xf numFmtId="0" fontId="13" fillId="0" borderId="22" xfId="20" applyFont="1" applyBorder="1">
      <alignment/>
      <protection/>
    </xf>
    <xf numFmtId="0" fontId="0" fillId="0" borderId="8" xfId="0" applyBorder="1" applyAlignment="1">
      <alignment vertical="center"/>
    </xf>
    <xf numFmtId="0" fontId="0" fillId="0" borderId="44" xfId="0" applyBorder="1" applyAlignment="1">
      <alignment vertical="center"/>
    </xf>
    <xf numFmtId="0" fontId="13" fillId="0" borderId="32" xfId="20" applyFont="1" applyBorder="1">
      <alignment/>
      <protection/>
    </xf>
    <xf numFmtId="0" fontId="13" fillId="0" borderId="42" xfId="20" applyFont="1" applyBorder="1">
      <alignment/>
      <protection/>
    </xf>
    <xf numFmtId="0" fontId="13" fillId="0" borderId="42" xfId="20" applyFont="1" applyBorder="1" applyAlignment="1">
      <alignment vertical="center"/>
      <protection/>
    </xf>
    <xf numFmtId="0" fontId="13" fillId="0" borderId="38" xfId="20" applyFont="1" applyBorder="1" applyAlignment="1">
      <alignment vertical="center"/>
      <protection/>
    </xf>
    <xf numFmtId="0" fontId="13" fillId="0" borderId="45" xfId="20" applyFont="1" applyBorder="1" applyAlignment="1">
      <alignment vertical="center"/>
      <protection/>
    </xf>
    <xf numFmtId="0" fontId="20" fillId="0" borderId="0" xfId="20" applyFont="1" applyBorder="1" applyAlignment="1">
      <alignment vertical="center"/>
      <protection/>
    </xf>
    <xf numFmtId="0" fontId="13" fillId="0" borderId="6" xfId="20" applyFont="1" applyBorder="1" applyAlignment="1">
      <alignment vertical="center"/>
      <protection/>
    </xf>
    <xf numFmtId="0" fontId="13" fillId="0" borderId="0" xfId="20" applyFont="1" applyFill="1" applyBorder="1" applyAlignment="1">
      <alignment horizontal="right" vertical="center"/>
      <protection/>
    </xf>
    <xf numFmtId="0" fontId="13" fillId="0" borderId="0" xfId="20" applyFont="1" applyFill="1" applyBorder="1" applyAlignment="1" quotePrefix="1">
      <alignment/>
      <protection/>
    </xf>
    <xf numFmtId="0" fontId="16" fillId="0" borderId="0" xfId="0" applyFont="1" applyAlignment="1">
      <alignment vertical="center"/>
    </xf>
    <xf numFmtId="0" fontId="13" fillId="0" borderId="24" xfId="20" applyFont="1" applyBorder="1" applyAlignment="1">
      <alignment vertical="center"/>
      <protection/>
    </xf>
    <xf numFmtId="0" fontId="13" fillId="0" borderId="5" xfId="20" applyFont="1" applyBorder="1">
      <alignment/>
      <protection/>
    </xf>
    <xf numFmtId="0" fontId="13" fillId="0" borderId="6" xfId="20" applyFont="1" applyBorder="1">
      <alignment/>
      <protection/>
    </xf>
    <xf numFmtId="0" fontId="13" fillId="0" borderId="46" xfId="20" applyFont="1" applyBorder="1">
      <alignment/>
      <protection/>
    </xf>
    <xf numFmtId="0" fontId="13" fillId="0" borderId="6" xfId="0" applyFont="1" applyBorder="1" applyAlignment="1">
      <alignment vertical="center"/>
    </xf>
    <xf numFmtId="0" fontId="13" fillId="0" borderId="47" xfId="0" applyFont="1" applyBorder="1" applyAlignment="1">
      <alignment vertical="center"/>
    </xf>
    <xf numFmtId="0" fontId="13" fillId="0" borderId="0" xfId="20" applyFont="1" applyAlignment="1">
      <alignment/>
      <protection/>
    </xf>
    <xf numFmtId="0" fontId="13" fillId="0" borderId="0" xfId="20" applyFont="1" applyBorder="1" applyAlignment="1">
      <alignment/>
      <protection/>
    </xf>
    <xf numFmtId="176" fontId="13" fillId="0" borderId="0" xfId="0" applyNumberFormat="1" applyFont="1" applyFill="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3" fillId="0" borderId="0" xfId="20" applyFont="1">
      <alignment/>
      <protection/>
    </xf>
    <xf numFmtId="0" fontId="13" fillId="0" borderId="0" xfId="0" applyFont="1" applyAlignment="1">
      <alignment vertical="center"/>
    </xf>
    <xf numFmtId="0" fontId="13" fillId="0" borderId="2" xfId="20" applyFont="1" applyBorder="1" applyAlignment="1">
      <alignment/>
      <protection/>
    </xf>
    <xf numFmtId="0" fontId="13" fillId="2" borderId="0" xfId="20" applyFont="1" applyFill="1" applyBorder="1">
      <alignment/>
      <protection/>
    </xf>
    <xf numFmtId="0" fontId="13" fillId="2" borderId="29" xfId="20" applyFont="1" applyFill="1" applyBorder="1">
      <alignment/>
      <protection/>
    </xf>
    <xf numFmtId="0" fontId="13" fillId="2" borderId="0" xfId="20" applyFont="1" applyFill="1">
      <alignment/>
      <protection/>
    </xf>
    <xf numFmtId="0" fontId="13" fillId="2" borderId="6" xfId="20" applyFont="1" applyFill="1" applyBorder="1">
      <alignment/>
      <protection/>
    </xf>
    <xf numFmtId="0" fontId="13" fillId="2" borderId="48" xfId="20" applyFont="1" applyFill="1" applyBorder="1" applyAlignment="1">
      <alignment/>
      <protection/>
    </xf>
    <xf numFmtId="0" fontId="13" fillId="0" borderId="7" xfId="20" applyFont="1" applyBorder="1" applyAlignment="1">
      <alignment/>
      <protection/>
    </xf>
    <xf numFmtId="0" fontId="13" fillId="0" borderId="3" xfId="20" applyFont="1" applyBorder="1" applyAlignment="1">
      <alignment/>
      <protection/>
    </xf>
    <xf numFmtId="0" fontId="13" fillId="2" borderId="1" xfId="20" applyFont="1" applyFill="1" applyBorder="1" applyAlignment="1">
      <alignment/>
      <protection/>
    </xf>
    <xf numFmtId="0" fontId="13" fillId="2" borderId="0" xfId="20" applyFont="1" applyFill="1" applyAlignment="1">
      <alignment/>
      <protection/>
    </xf>
    <xf numFmtId="0" fontId="13" fillId="2" borderId="7" xfId="20" applyFont="1" applyFill="1" applyBorder="1" applyAlignment="1">
      <alignment/>
      <protection/>
    </xf>
    <xf numFmtId="0" fontId="13" fillId="2" borderId="2" xfId="20" applyFont="1" applyFill="1" applyBorder="1" applyAlignment="1">
      <alignment/>
      <protection/>
    </xf>
    <xf numFmtId="0" fontId="13" fillId="0" borderId="0" xfId="20" applyFont="1" applyFill="1" applyBorder="1" applyAlignment="1">
      <alignment/>
      <protection/>
    </xf>
    <xf numFmtId="0" fontId="13" fillId="0" borderId="10" xfId="20" applyFont="1" applyBorder="1">
      <alignment/>
      <protection/>
    </xf>
    <xf numFmtId="176" fontId="13" fillId="0" borderId="0" xfId="20" applyNumberFormat="1" applyFont="1" applyFill="1" applyBorder="1" applyAlignment="1">
      <alignment vertical="center"/>
      <protection/>
    </xf>
    <xf numFmtId="0" fontId="13" fillId="0" borderId="0" xfId="20" applyFont="1" applyFill="1" applyBorder="1" applyAlignment="1">
      <alignment horizontal="center" vertical="center"/>
      <protection/>
    </xf>
    <xf numFmtId="0" fontId="13" fillId="0" borderId="0" xfId="20" applyFont="1" applyBorder="1" applyAlignment="1">
      <alignment wrapText="1"/>
      <protection/>
    </xf>
    <xf numFmtId="176" fontId="13" fillId="0" borderId="49" xfId="20" applyNumberFormat="1" applyFont="1" applyFill="1" applyBorder="1" applyAlignment="1">
      <alignment vertical="center"/>
      <protection/>
    </xf>
    <xf numFmtId="0" fontId="13" fillId="0" borderId="50" xfId="20" applyFont="1" applyBorder="1">
      <alignment/>
      <protection/>
    </xf>
    <xf numFmtId="176" fontId="13" fillId="0" borderId="51" xfId="20" applyNumberFormat="1" applyFont="1" applyFill="1" applyBorder="1" applyAlignment="1">
      <alignment vertical="center"/>
      <protection/>
    </xf>
    <xf numFmtId="0" fontId="13" fillId="0" borderId="50" xfId="0" applyFont="1" applyBorder="1" applyAlignment="1">
      <alignment vertical="center"/>
    </xf>
    <xf numFmtId="0" fontId="13" fillId="0" borderId="52" xfId="20" applyFont="1" applyBorder="1" applyAlignment="1">
      <alignment/>
      <protection/>
    </xf>
    <xf numFmtId="176" fontId="13" fillId="0" borderId="53" xfId="20" applyNumberFormat="1" applyFont="1" applyFill="1" applyBorder="1" applyAlignment="1">
      <alignment vertical="center"/>
      <protection/>
    </xf>
    <xf numFmtId="176" fontId="13" fillId="0" borderId="49" xfId="0" applyNumberFormat="1" applyFont="1" applyBorder="1" applyAlignment="1">
      <alignment vertical="center"/>
    </xf>
    <xf numFmtId="0" fontId="13" fillId="0" borderId="54" xfId="20" applyFont="1" applyBorder="1">
      <alignment/>
      <protection/>
    </xf>
    <xf numFmtId="176" fontId="13" fillId="0" borderId="11" xfId="20" applyNumberFormat="1" applyFont="1" applyFill="1" applyBorder="1" applyAlignment="1">
      <alignment vertical="center"/>
      <protection/>
    </xf>
    <xf numFmtId="0" fontId="13" fillId="0" borderId="9" xfId="0" applyFont="1" applyBorder="1" applyAlignment="1">
      <alignment vertical="center"/>
    </xf>
    <xf numFmtId="0" fontId="13" fillId="0" borderId="9" xfId="20" applyFont="1" applyBorder="1" applyAlignment="1">
      <alignment/>
      <protection/>
    </xf>
    <xf numFmtId="0" fontId="13" fillId="0" borderId="52" xfId="20" applyFont="1" applyBorder="1">
      <alignment/>
      <protection/>
    </xf>
    <xf numFmtId="0" fontId="13" fillId="2" borderId="2" xfId="20" applyFont="1" applyFill="1" applyBorder="1">
      <alignment/>
      <protection/>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6" xfId="20" applyFont="1" applyFill="1" applyBorder="1" applyAlignment="1">
      <alignment/>
      <protection/>
    </xf>
    <xf numFmtId="0" fontId="13" fillId="2" borderId="29" xfId="20" applyFont="1" applyFill="1" applyBorder="1" applyAlignment="1">
      <alignment/>
      <protection/>
    </xf>
    <xf numFmtId="0" fontId="13" fillId="0" borderId="29" xfId="20" applyFont="1" applyBorder="1" applyAlignment="1">
      <alignment/>
      <protection/>
    </xf>
    <xf numFmtId="0" fontId="13" fillId="0" borderId="30" xfId="20" applyFont="1" applyBorder="1" applyAlignment="1">
      <alignment/>
      <protection/>
    </xf>
    <xf numFmtId="0" fontId="13" fillId="0" borderId="2" xfId="20" applyFont="1" applyBorder="1">
      <alignment/>
      <protection/>
    </xf>
    <xf numFmtId="0" fontId="13" fillId="0" borderId="3" xfId="20" applyFont="1" applyBorder="1">
      <alignment/>
      <protection/>
    </xf>
    <xf numFmtId="0" fontId="13" fillId="0" borderId="28" xfId="20" applyFont="1" applyFill="1" applyBorder="1" applyAlignment="1">
      <alignment/>
      <protection/>
    </xf>
    <xf numFmtId="0" fontId="13" fillId="2" borderId="1" xfId="20" applyFont="1" applyFill="1" applyBorder="1">
      <alignment/>
      <protection/>
    </xf>
    <xf numFmtId="0" fontId="13" fillId="0" borderId="28" xfId="20" applyFont="1" applyBorder="1" applyAlignment="1">
      <alignment/>
      <protection/>
    </xf>
    <xf numFmtId="0" fontId="13" fillId="0" borderId="29" xfId="0" applyFont="1" applyBorder="1" applyAlignment="1">
      <alignment vertical="center"/>
    </xf>
    <xf numFmtId="0" fontId="13" fillId="0" borderId="30" xfId="0" applyFont="1" applyBorder="1" applyAlignment="1">
      <alignment vertical="center"/>
    </xf>
    <xf numFmtId="0" fontId="13" fillId="2" borderId="4" xfId="0" applyFont="1" applyFill="1" applyBorder="1" applyAlignment="1">
      <alignment vertical="center"/>
    </xf>
    <xf numFmtId="0" fontId="13" fillId="2" borderId="48" xfId="0" applyFont="1" applyFill="1" applyBorder="1" applyAlignment="1">
      <alignment vertical="center"/>
    </xf>
    <xf numFmtId="0" fontId="13" fillId="2" borderId="2" xfId="0" applyFont="1" applyFill="1" applyBorder="1" applyAlignment="1">
      <alignment vertical="center"/>
    </xf>
    <xf numFmtId="0" fontId="13" fillId="0" borderId="10" xfId="20" applyFont="1" applyBorder="1" applyAlignment="1">
      <alignment/>
      <protection/>
    </xf>
    <xf numFmtId="0" fontId="13" fillId="0" borderId="55" xfId="20" applyFont="1" applyBorder="1">
      <alignment/>
      <protection/>
    </xf>
    <xf numFmtId="0" fontId="13" fillId="0" borderId="56" xfId="20" applyFont="1" applyBorder="1">
      <alignment/>
      <protection/>
    </xf>
    <xf numFmtId="0" fontId="13" fillId="0" borderId="57" xfId="20" applyFont="1" applyBorder="1" applyAlignment="1">
      <alignment/>
      <protection/>
    </xf>
    <xf numFmtId="176" fontId="13" fillId="0" borderId="50" xfId="0" applyNumberFormat="1" applyFont="1" applyBorder="1" applyAlignment="1">
      <alignment vertical="center"/>
    </xf>
    <xf numFmtId="0" fontId="13" fillId="0" borderId="20" xfId="0" applyFont="1" applyBorder="1" applyAlignment="1">
      <alignment vertical="center"/>
    </xf>
    <xf numFmtId="0" fontId="13" fillId="0" borderId="57" xfId="0" applyFont="1" applyBorder="1" applyAlignment="1">
      <alignment vertical="center"/>
    </xf>
    <xf numFmtId="0" fontId="13" fillId="0" borderId="25" xfId="20" applyFont="1" applyBorder="1" applyAlignment="1">
      <alignment/>
      <protection/>
    </xf>
    <xf numFmtId="0" fontId="13" fillId="0" borderId="58" xfId="20" applyFont="1" applyBorder="1" applyAlignment="1">
      <alignment/>
      <protection/>
    </xf>
    <xf numFmtId="0" fontId="13" fillId="0" borderId="25" xfId="20" applyFont="1" applyBorder="1">
      <alignment/>
      <protection/>
    </xf>
    <xf numFmtId="0" fontId="13" fillId="0" borderId="5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9" xfId="20" applyFont="1" applyBorder="1">
      <alignment/>
      <protection/>
    </xf>
    <xf numFmtId="0" fontId="13" fillId="0" borderId="1" xfId="0" applyFont="1" applyBorder="1" applyAlignment="1">
      <alignment horizontal="right" vertical="center"/>
    </xf>
    <xf numFmtId="0" fontId="13" fillId="0" borderId="0" xfId="0" applyFont="1" applyAlignment="1">
      <alignment horizontal="right" vertical="center"/>
    </xf>
    <xf numFmtId="0" fontId="13" fillId="0" borderId="60" xfId="20" applyFont="1" applyBorder="1" applyAlignment="1">
      <alignment vertical="center"/>
      <protection/>
    </xf>
    <xf numFmtId="0" fontId="13" fillId="0" borderId="44" xfId="0" applyFont="1" applyBorder="1" applyAlignment="1">
      <alignment horizontal="center" vertical="center" shrinkToFit="1"/>
    </xf>
    <xf numFmtId="0" fontId="13" fillId="0" borderId="61" xfId="0" applyFont="1" applyBorder="1" applyAlignment="1">
      <alignment vertical="center"/>
    </xf>
    <xf numFmtId="0" fontId="13" fillId="0" borderId="8" xfId="20" applyFont="1" applyBorder="1" applyAlignment="1">
      <alignment vertical="center"/>
      <protection/>
    </xf>
    <xf numFmtId="0" fontId="13" fillId="0" borderId="26" xfId="0" applyFont="1" applyBorder="1" applyAlignment="1">
      <alignment horizontal="center" vertical="center"/>
    </xf>
    <xf numFmtId="176" fontId="13" fillId="0" borderId="9"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22" xfId="0" applyFont="1" applyBorder="1" applyAlignment="1">
      <alignment vertical="center"/>
    </xf>
    <xf numFmtId="0" fontId="13" fillId="0" borderId="63" xfId="20" applyFont="1" applyBorder="1" applyAlignment="1">
      <alignment vertical="center"/>
      <protection/>
    </xf>
    <xf numFmtId="0" fontId="13" fillId="0" borderId="64" xfId="0" applyFont="1" applyBorder="1" applyAlignment="1">
      <alignment vertical="center"/>
    </xf>
    <xf numFmtId="0" fontId="13" fillId="0" borderId="65" xfId="20" applyFont="1" applyFill="1" applyBorder="1" applyAlignment="1">
      <alignment textRotation="90"/>
      <protection/>
    </xf>
    <xf numFmtId="0" fontId="13" fillId="0" borderId="10" xfId="20" applyFont="1" applyBorder="1" applyAlignment="1">
      <alignment vertical="center"/>
      <protection/>
    </xf>
    <xf numFmtId="0" fontId="13" fillId="0" borderId="65" xfId="0" applyFont="1" applyFill="1" applyBorder="1" applyAlignment="1">
      <alignment textRotation="90"/>
    </xf>
    <xf numFmtId="0" fontId="13" fillId="0" borderId="0" xfId="20" applyFont="1" applyFill="1" applyBorder="1" applyAlignment="1">
      <alignment horizontal="center" textRotation="90"/>
      <protection/>
    </xf>
    <xf numFmtId="0" fontId="13" fillId="0" borderId="66" xfId="0" applyFont="1" applyFill="1" applyBorder="1" applyAlignment="1">
      <alignment textRotation="90"/>
    </xf>
    <xf numFmtId="0" fontId="13" fillId="0" borderId="67" xfId="0" applyFont="1" applyBorder="1" applyAlignment="1">
      <alignment vertical="center"/>
    </xf>
    <xf numFmtId="0" fontId="13" fillId="0" borderId="2" xfId="0" applyFont="1" applyFill="1" applyBorder="1" applyAlignment="1">
      <alignment textRotation="90" shrinkToFit="1"/>
    </xf>
    <xf numFmtId="0" fontId="13" fillId="0" borderId="9" xfId="0" applyFont="1" applyFill="1" applyBorder="1" applyAlignment="1">
      <alignment horizontal="center" textRotation="90"/>
    </xf>
    <xf numFmtId="0" fontId="13" fillId="0" borderId="4" xfId="0" applyFont="1" applyBorder="1" applyAlignment="1">
      <alignment vertical="center"/>
    </xf>
    <xf numFmtId="0" fontId="13" fillId="0" borderId="55" xfId="0" applyFont="1" applyBorder="1" applyAlignment="1">
      <alignment vertical="center"/>
    </xf>
    <xf numFmtId="0" fontId="13" fillId="0" borderId="68" xfId="0" applyFont="1" applyBorder="1" applyAlignment="1">
      <alignment vertical="center"/>
    </xf>
    <xf numFmtId="0" fontId="13" fillId="0" borderId="0" xfId="0" applyFont="1" applyBorder="1" applyAlignment="1">
      <alignment vertical="center" textRotation="90"/>
    </xf>
    <xf numFmtId="0" fontId="13" fillId="0" borderId="50" xfId="0" applyFont="1" applyBorder="1" applyAlignment="1">
      <alignment vertical="center"/>
    </xf>
    <xf numFmtId="0" fontId="13" fillId="0" borderId="0" xfId="0" applyFont="1" applyFill="1" applyBorder="1" applyAlignment="1">
      <alignment horizontal="left" vertical="center"/>
    </xf>
    <xf numFmtId="0" fontId="13" fillId="0" borderId="10" xfId="0" applyFont="1" applyBorder="1" applyAlignment="1">
      <alignment vertical="center"/>
    </xf>
    <xf numFmtId="0" fontId="13" fillId="0" borderId="49" xfId="0" applyFont="1" applyBorder="1" applyAlignment="1">
      <alignment vertical="center"/>
    </xf>
    <xf numFmtId="0" fontId="13" fillId="0" borderId="22" xfId="0" applyFont="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24" xfId="0" applyFont="1" applyBorder="1" applyAlignment="1">
      <alignment vertical="center"/>
    </xf>
    <xf numFmtId="0" fontId="13" fillId="0" borderId="11" xfId="0" applyFont="1" applyBorder="1" applyAlignment="1">
      <alignment vertical="center"/>
    </xf>
    <xf numFmtId="0" fontId="13" fillId="0" borderId="23" xfId="0" applyFont="1" applyBorder="1" applyAlignment="1">
      <alignment vertical="center"/>
    </xf>
    <xf numFmtId="0" fontId="13" fillId="0" borderId="9" xfId="0" applyFont="1" applyBorder="1" applyAlignment="1">
      <alignment vertical="center"/>
    </xf>
    <xf numFmtId="0" fontId="0" fillId="0" borderId="5" xfId="20" applyBorder="1">
      <alignment/>
      <protection/>
    </xf>
    <xf numFmtId="0" fontId="0" fillId="0" borderId="6" xfId="20" applyBorder="1">
      <alignment/>
      <protection/>
    </xf>
    <xf numFmtId="0" fontId="0" fillId="0" borderId="69" xfId="20" applyBorder="1">
      <alignment/>
      <protection/>
    </xf>
    <xf numFmtId="0" fontId="0" fillId="0" borderId="0" xfId="20" applyBorder="1">
      <alignment/>
      <protection/>
    </xf>
    <xf numFmtId="0" fontId="0" fillId="0" borderId="47" xfId="20" applyBorder="1">
      <alignment/>
      <protection/>
    </xf>
    <xf numFmtId="0" fontId="0" fillId="0" borderId="4" xfId="20" applyBorder="1" applyAlignment="1">
      <alignment/>
      <protection/>
    </xf>
    <xf numFmtId="0" fontId="0" fillId="0" borderId="0" xfId="20" applyBorder="1" applyAlignment="1">
      <alignment/>
      <protection/>
    </xf>
    <xf numFmtId="0" fontId="0" fillId="0" borderId="10" xfId="20" applyBorder="1" applyAlignment="1">
      <alignment/>
      <protection/>
    </xf>
    <xf numFmtId="0" fontId="1" fillId="0" borderId="0" xfId="20" applyFont="1" applyBorder="1" applyAlignment="1">
      <alignment horizontal="left" vertical="center"/>
      <protection/>
    </xf>
    <xf numFmtId="0" fontId="0" fillId="0" borderId="1" xfId="20" applyBorder="1" applyAlignment="1">
      <alignment/>
      <protection/>
    </xf>
    <xf numFmtId="0" fontId="13" fillId="0" borderId="20" xfId="0" applyFont="1" applyBorder="1" applyAlignment="1">
      <alignment vertical="center"/>
    </xf>
    <xf numFmtId="0" fontId="13" fillId="0" borderId="10" xfId="0" applyFont="1" applyBorder="1" applyAlignment="1">
      <alignment vertical="center"/>
    </xf>
    <xf numFmtId="0" fontId="1" fillId="0" borderId="0" xfId="0" applyFont="1" applyBorder="1" applyAlignment="1">
      <alignment vertical="center"/>
    </xf>
    <xf numFmtId="0" fontId="13" fillId="0" borderId="32" xfId="0" applyFont="1" applyBorder="1" applyAlignment="1">
      <alignment vertical="center"/>
    </xf>
    <xf numFmtId="0" fontId="13" fillId="0" borderId="10" xfId="0" applyFont="1" applyFill="1" applyBorder="1" applyAlignment="1">
      <alignment vertical="center"/>
    </xf>
    <xf numFmtId="0" fontId="26" fillId="0" borderId="20" xfId="0" applyFont="1" applyFill="1" applyBorder="1" applyAlignment="1">
      <alignment vertical="center"/>
    </xf>
    <xf numFmtId="0" fontId="26" fillId="0" borderId="0" xfId="0" applyFont="1" applyFill="1" applyBorder="1" applyAlignment="1">
      <alignment vertical="center"/>
    </xf>
    <xf numFmtId="0" fontId="13" fillId="0" borderId="11" xfId="0" applyFont="1" applyFill="1" applyBorder="1" applyAlignment="1">
      <alignment horizontal="center" vertical="center"/>
    </xf>
    <xf numFmtId="0" fontId="0" fillId="0" borderId="10" xfId="0" applyFont="1" applyBorder="1" applyAlignment="1">
      <alignment vertical="distributed" textRotation="255"/>
    </xf>
    <xf numFmtId="0" fontId="26" fillId="0" borderId="0" xfId="0" applyFont="1" applyAlignment="1">
      <alignment horizontal="center" vertical="center"/>
    </xf>
    <xf numFmtId="0" fontId="13" fillId="0" borderId="10" xfId="0" applyFont="1" applyBorder="1" applyAlignment="1">
      <alignment horizontal="center" vertical="top" textRotation="90" shrinkToFi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13" fillId="0" borderId="49" xfId="0" applyFont="1" applyBorder="1" applyAlignment="1">
      <alignment vertical="center"/>
    </xf>
    <xf numFmtId="0" fontId="13" fillId="0" borderId="27" xfId="0" applyFont="1" applyBorder="1" applyAlignment="1">
      <alignment vertical="center"/>
    </xf>
    <xf numFmtId="0" fontId="13" fillId="0" borderId="70" xfId="0" applyFont="1" applyBorder="1" applyAlignment="1">
      <alignment vertical="center"/>
    </xf>
    <xf numFmtId="0" fontId="13" fillId="0" borderId="0" xfId="0" applyFont="1" applyFill="1" applyBorder="1" applyAlignment="1">
      <alignment vertical="center"/>
    </xf>
    <xf numFmtId="0" fontId="13" fillId="3" borderId="0" xfId="0" applyFont="1" applyFill="1" applyBorder="1" applyAlignment="1">
      <alignment vertical="center"/>
    </xf>
    <xf numFmtId="0" fontId="13" fillId="3" borderId="1" xfId="0" applyFont="1" applyFill="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1" borderId="7" xfId="0" applyFont="1" applyFill="1" applyBorder="1" applyAlignment="1">
      <alignment vertical="center"/>
    </xf>
    <xf numFmtId="0" fontId="13" fillId="1" borderId="2" xfId="0" applyFont="1" applyFill="1" applyBorder="1" applyAlignment="1">
      <alignment vertical="center"/>
    </xf>
    <xf numFmtId="0" fontId="13" fillId="1" borderId="30" xfId="0" applyFont="1" applyFill="1" applyBorder="1" applyAlignment="1">
      <alignment vertical="center"/>
    </xf>
    <xf numFmtId="0" fontId="13" fillId="2" borderId="0" xfId="0" applyFont="1" applyFill="1" applyBorder="1" applyAlignment="1">
      <alignment vertical="center"/>
    </xf>
    <xf numFmtId="0" fontId="13" fillId="4" borderId="0" xfId="0" applyFont="1" applyFill="1" applyBorder="1" applyAlignment="1">
      <alignment vertical="center"/>
    </xf>
    <xf numFmtId="0" fontId="13" fillId="2" borderId="4" xfId="0" applyFont="1" applyFill="1" applyBorder="1" applyAlignment="1">
      <alignment vertical="center"/>
    </xf>
    <xf numFmtId="0" fontId="13" fillId="3" borderId="5"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4" borderId="70" xfId="0" applyFont="1" applyFill="1" applyBorder="1" applyAlignment="1">
      <alignment vertical="center"/>
    </xf>
    <xf numFmtId="0" fontId="13" fillId="4" borderId="2" xfId="0" applyFont="1" applyFill="1" applyBorder="1" applyAlignment="1">
      <alignment vertical="center"/>
    </xf>
    <xf numFmtId="0" fontId="13" fillId="2" borderId="3" xfId="0" applyFont="1" applyFill="1" applyBorder="1" applyAlignment="1">
      <alignment vertical="center"/>
    </xf>
    <xf numFmtId="0" fontId="13" fillId="1" borderId="3" xfId="0" applyFont="1" applyFill="1" applyBorder="1" applyAlignment="1">
      <alignment vertical="center"/>
    </xf>
    <xf numFmtId="0" fontId="13" fillId="0" borderId="69" xfId="0" applyFont="1" applyBorder="1" applyAlignment="1">
      <alignment vertical="center"/>
    </xf>
    <xf numFmtId="0" fontId="13" fillId="0" borderId="6" xfId="0" applyFont="1" applyBorder="1" applyAlignment="1">
      <alignment vertical="center"/>
    </xf>
    <xf numFmtId="0" fontId="13" fillId="0" borderId="0" xfId="0" applyFont="1" applyBorder="1" applyAlignment="1">
      <alignment horizontal="center" vertical="top" textRotation="90"/>
    </xf>
    <xf numFmtId="0" fontId="13" fillId="0" borderId="71" xfId="0" applyFont="1" applyBorder="1" applyAlignment="1">
      <alignment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176" fontId="13" fillId="0" borderId="0" xfId="0" applyNumberFormat="1" applyFont="1" applyBorder="1" applyAlignment="1">
      <alignment horizontal="center" vertical="center"/>
    </xf>
    <xf numFmtId="0" fontId="13" fillId="0" borderId="11" xfId="0" applyFont="1" applyBorder="1" applyAlignment="1">
      <alignment horizontal="center" vertical="center" shrinkToFit="1"/>
    </xf>
    <xf numFmtId="176" fontId="13" fillId="0" borderId="11"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vertical="center"/>
    </xf>
    <xf numFmtId="0" fontId="13" fillId="0" borderId="22" xfId="0" applyFont="1" applyBorder="1" applyAlignment="1">
      <alignment horizontal="distributed" vertical="center"/>
    </xf>
    <xf numFmtId="0" fontId="0" fillId="0" borderId="32"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10" fillId="0" borderId="60" xfId="0" applyFont="1" applyBorder="1" applyAlignment="1">
      <alignment vertical="center"/>
    </xf>
    <xf numFmtId="0" fontId="13" fillId="0" borderId="64" xfId="0" applyFont="1" applyBorder="1" applyAlignment="1">
      <alignment vertical="center"/>
    </xf>
    <xf numFmtId="0" fontId="0" fillId="0" borderId="9" xfId="0" applyBorder="1" applyAlignment="1">
      <alignment vertical="center"/>
    </xf>
    <xf numFmtId="0" fontId="1" fillId="0" borderId="0" xfId="0" applyFont="1" applyBorder="1" applyAlignment="1">
      <alignment horizontal="center" vertical="center"/>
    </xf>
    <xf numFmtId="0" fontId="13" fillId="0" borderId="0" xfId="0" applyFont="1" applyBorder="1" applyAlignment="1" quotePrefix="1">
      <alignment horizontal="center" vertical="center"/>
    </xf>
    <xf numFmtId="0" fontId="1" fillId="0" borderId="0" xfId="0" applyFont="1" applyAlignment="1">
      <alignment vertical="center"/>
    </xf>
    <xf numFmtId="0" fontId="13" fillId="0" borderId="1" xfId="0" applyFont="1" applyFill="1" applyBorder="1" applyAlignment="1">
      <alignment vertical="center"/>
    </xf>
    <xf numFmtId="0" fontId="10" fillId="0" borderId="7" xfId="0" applyFont="1" applyBorder="1" applyAlignment="1">
      <alignment vertical="center"/>
    </xf>
    <xf numFmtId="0" fontId="13" fillId="0" borderId="3" xfId="0" applyFont="1" applyBorder="1" applyAlignment="1">
      <alignment vertical="center"/>
    </xf>
    <xf numFmtId="0" fontId="0" fillId="0" borderId="0" xfId="20" applyAlignment="1">
      <alignment/>
      <protection/>
    </xf>
    <xf numFmtId="0" fontId="0" fillId="0" borderId="6" xfId="20" applyBorder="1" applyAlignment="1">
      <alignment/>
      <protection/>
    </xf>
    <xf numFmtId="0" fontId="0" fillId="0" borderId="1" xfId="20" applyBorder="1">
      <alignment/>
      <protection/>
    </xf>
    <xf numFmtId="0" fontId="13" fillId="0" borderId="70" xfId="20" applyFont="1" applyBorder="1" applyAlignment="1">
      <alignment/>
      <protection/>
    </xf>
    <xf numFmtId="0" fontId="13" fillId="0" borderId="27" xfId="20" applyFont="1" applyBorder="1" applyAlignment="1">
      <alignment/>
      <protection/>
    </xf>
    <xf numFmtId="0" fontId="31" fillId="0" borderId="0" xfId="0" applyFont="1" applyAlignment="1">
      <alignment horizontal="center" vertical="center"/>
    </xf>
    <xf numFmtId="0" fontId="0" fillId="0" borderId="2" xfId="20" applyBorder="1" applyAlignment="1">
      <alignment/>
      <protection/>
    </xf>
    <xf numFmtId="0" fontId="0" fillId="0" borderId="70" xfId="20" applyBorder="1" applyAlignment="1">
      <alignment/>
      <protection/>
    </xf>
    <xf numFmtId="0" fontId="0" fillId="0" borderId="27" xfId="20" applyBorder="1" applyAlignment="1">
      <alignment/>
      <protection/>
    </xf>
    <xf numFmtId="0" fontId="0" fillId="2" borderId="29" xfId="20" applyFill="1" applyBorder="1" applyAlignment="1">
      <alignment/>
      <protection/>
    </xf>
    <xf numFmtId="0" fontId="0" fillId="0" borderId="0" xfId="20" applyFill="1" applyBorder="1" applyAlignment="1">
      <alignment/>
      <protection/>
    </xf>
    <xf numFmtId="0" fontId="0" fillId="2" borderId="30" xfId="20" applyFill="1" applyBorder="1" applyAlignment="1">
      <alignment/>
      <protection/>
    </xf>
    <xf numFmtId="0" fontId="13" fillId="0" borderId="13" xfId="20" applyFont="1" applyBorder="1" applyAlignment="1">
      <alignment vertical="center"/>
      <protection/>
    </xf>
    <xf numFmtId="0" fontId="0" fillId="0" borderId="0" xfId="0" applyBorder="1" applyAlignment="1">
      <alignment vertical="center"/>
    </xf>
    <xf numFmtId="0" fontId="13" fillId="0" borderId="60" xfId="0" applyFont="1"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33" fillId="0" borderId="13" xfId="20" applyFont="1" applyBorder="1" applyAlignment="1">
      <alignment vertical="center"/>
      <protection/>
    </xf>
    <xf numFmtId="0" fontId="33" fillId="0" borderId="8" xfId="20" applyFont="1" applyBorder="1" applyAlignment="1">
      <alignment vertical="center"/>
      <protection/>
    </xf>
    <xf numFmtId="0" fontId="0" fillId="0" borderId="71" xfId="0" applyBorder="1" applyAlignment="1">
      <alignment vertical="center"/>
    </xf>
    <xf numFmtId="0" fontId="13" fillId="0" borderId="22" xfId="0" applyFont="1" applyBorder="1" applyAlignment="1">
      <alignment vertical="center"/>
    </xf>
    <xf numFmtId="0" fontId="0" fillId="0" borderId="60" xfId="0" applyBorder="1" applyAlignment="1">
      <alignment vertical="center"/>
    </xf>
    <xf numFmtId="0" fontId="0" fillId="0" borderId="23" xfId="0" applyBorder="1" applyAlignment="1">
      <alignment vertical="center"/>
    </xf>
    <xf numFmtId="0" fontId="13" fillId="0" borderId="0" xfId="0" applyFont="1" applyBorder="1" applyAlignment="1">
      <alignment vertical="center"/>
    </xf>
    <xf numFmtId="0" fontId="0" fillId="0" borderId="0" xfId="0" applyBorder="1" applyAlignment="1">
      <alignment horizontal="distributed" vertical="center"/>
    </xf>
    <xf numFmtId="178" fontId="13" fillId="0" borderId="0" xfId="20" applyNumberFormat="1" applyFont="1" applyBorder="1" applyAlignment="1">
      <alignment horizontal="center" vertical="center"/>
      <protection/>
    </xf>
    <xf numFmtId="178" fontId="0" fillId="0" borderId="0" xfId="0" applyNumberFormat="1" applyBorder="1" applyAlignment="1">
      <alignment horizontal="center" vertical="center"/>
    </xf>
    <xf numFmtId="0" fontId="0" fillId="0" borderId="9" xfId="0" applyFill="1" applyBorder="1" applyAlignment="1">
      <alignment vertical="center"/>
    </xf>
    <xf numFmtId="0" fontId="0" fillId="0" borderId="2" xfId="20" applyBorder="1">
      <alignment/>
      <protection/>
    </xf>
    <xf numFmtId="0" fontId="0" fillId="0" borderId="6" xfId="20" applyFont="1" applyBorder="1">
      <alignment/>
      <protection/>
    </xf>
    <xf numFmtId="0" fontId="0" fillId="0" borderId="6" xfId="0" applyBorder="1" applyAlignment="1">
      <alignment vertical="center"/>
    </xf>
    <xf numFmtId="0" fontId="0" fillId="0" borderId="20" xfId="20" applyBorder="1" applyAlignment="1">
      <alignment/>
      <protection/>
    </xf>
    <xf numFmtId="0" fontId="31" fillId="0" borderId="0" xfId="20" applyFont="1" applyAlignment="1">
      <alignment horizontal="center" vertical="center"/>
      <protection/>
    </xf>
    <xf numFmtId="0" fontId="31" fillId="0" borderId="0" xfId="0" applyFont="1" applyBorder="1" applyAlignment="1">
      <alignment horizontal="center" vertical="center"/>
    </xf>
    <xf numFmtId="0" fontId="31" fillId="0" borderId="0" xfId="0" applyFont="1" applyBorder="1" applyAlignment="1">
      <alignment vertical="center"/>
    </xf>
    <xf numFmtId="0" fontId="0" fillId="0" borderId="67" xfId="20" applyBorder="1" applyAlignment="1">
      <alignment/>
      <protection/>
    </xf>
    <xf numFmtId="0" fontId="0" fillId="2" borderId="72" xfId="20" applyFill="1" applyBorder="1" applyAlignment="1">
      <alignment/>
      <protection/>
    </xf>
    <xf numFmtId="0" fontId="0" fillId="0" borderId="68" xfId="20" applyBorder="1" applyAlignment="1">
      <alignment/>
      <protection/>
    </xf>
    <xf numFmtId="0" fontId="0" fillId="0" borderId="24" xfId="20" applyBorder="1" applyAlignment="1">
      <alignment/>
      <protection/>
    </xf>
    <xf numFmtId="0" fontId="0" fillId="0" borderId="11" xfId="20" applyBorder="1" applyAlignment="1">
      <alignment/>
      <protection/>
    </xf>
    <xf numFmtId="0" fontId="0" fillId="0" borderId="11" xfId="20" applyBorder="1">
      <alignment/>
      <protection/>
    </xf>
    <xf numFmtId="0" fontId="0" fillId="0" borderId="31" xfId="20" applyBorder="1">
      <alignment/>
      <protection/>
    </xf>
    <xf numFmtId="0" fontId="0" fillId="0" borderId="22" xfId="20" applyBorder="1" applyAlignment="1">
      <alignment/>
      <protection/>
    </xf>
    <xf numFmtId="0" fontId="0" fillId="0" borderId="8" xfId="20" applyBorder="1" applyAlignment="1">
      <alignment/>
      <protection/>
    </xf>
    <xf numFmtId="0" fontId="0" fillId="0" borderId="13" xfId="20" applyBorder="1" applyAlignment="1">
      <alignment/>
      <protection/>
    </xf>
    <xf numFmtId="0" fontId="0" fillId="0" borderId="24" xfId="0" applyBorder="1" applyAlignment="1">
      <alignment vertical="center"/>
    </xf>
    <xf numFmtId="0" fontId="0" fillId="0" borderId="23" xfId="20" applyBorder="1">
      <alignment/>
      <protection/>
    </xf>
    <xf numFmtId="0" fontId="0" fillId="0" borderId="4" xfId="20" applyBorder="1" applyAlignment="1">
      <alignment vertical="center"/>
      <protection/>
    </xf>
    <xf numFmtId="0" fontId="0" fillId="0" borderId="20" xfId="20" applyBorder="1" applyAlignment="1">
      <alignment vertical="center"/>
      <protection/>
    </xf>
    <xf numFmtId="0" fontId="1" fillId="0" borderId="62" xfId="0" applyFont="1" applyBorder="1" applyAlignment="1">
      <alignment vertical="distributed" textRotation="255"/>
    </xf>
    <xf numFmtId="0" fontId="0" fillId="0" borderId="12" xfId="0" applyBorder="1" applyAlignment="1">
      <alignment vertical="center"/>
    </xf>
    <xf numFmtId="178" fontId="13" fillId="0" borderId="12" xfId="20" applyNumberFormat="1" applyFont="1" applyFill="1" applyBorder="1" applyAlignment="1">
      <alignment horizontal="right" vertical="center"/>
      <protection/>
    </xf>
    <xf numFmtId="178" fontId="13" fillId="0" borderId="8" xfId="0" applyNumberFormat="1" applyFont="1" applyFill="1" applyBorder="1" applyAlignment="1">
      <alignment horizontal="right" vertical="center"/>
    </xf>
    <xf numFmtId="178" fontId="13" fillId="0" borderId="8" xfId="20" applyNumberFormat="1" applyFont="1" applyFill="1" applyBorder="1" applyAlignment="1">
      <alignment horizontal="right" vertical="center"/>
      <protection/>
    </xf>
    <xf numFmtId="178" fontId="13" fillId="0" borderId="12" xfId="0" applyNumberFormat="1" applyFont="1" applyFill="1" applyBorder="1" applyAlignment="1">
      <alignment horizontal="right" vertical="center"/>
    </xf>
    <xf numFmtId="0" fontId="0" fillId="0" borderId="73" xfId="0" applyBorder="1" applyAlignment="1">
      <alignment vertical="center"/>
    </xf>
    <xf numFmtId="0" fontId="0" fillId="0" borderId="74" xfId="20" applyBorder="1" applyAlignment="1">
      <alignment/>
      <protection/>
    </xf>
    <xf numFmtId="0" fontId="0" fillId="0" borderId="75" xfId="20" applyBorder="1" applyAlignment="1">
      <alignment/>
      <protection/>
    </xf>
    <xf numFmtId="0" fontId="0" fillId="0" borderId="16" xfId="20" applyBorder="1" applyAlignment="1">
      <alignment/>
      <protection/>
    </xf>
    <xf numFmtId="0" fontId="0" fillId="0" borderId="17" xfId="20" applyBorder="1" applyAlignment="1">
      <alignment/>
      <protection/>
    </xf>
    <xf numFmtId="0" fontId="0" fillId="0" borderId="24" xfId="20" applyBorder="1">
      <alignment/>
      <protection/>
    </xf>
    <xf numFmtId="0" fontId="10" fillId="0" borderId="4" xfId="20" applyFont="1" applyBorder="1" applyAlignment="1">
      <alignment vertical="center"/>
      <protection/>
    </xf>
    <xf numFmtId="0" fontId="10" fillId="0" borderId="20" xfId="20" applyFont="1" applyBorder="1" applyAlignment="1">
      <alignment vertical="center"/>
      <protection/>
    </xf>
    <xf numFmtId="0" fontId="1" fillId="0" borderId="0" xfId="0" applyFont="1" applyFill="1" applyBorder="1" applyAlignment="1">
      <alignment horizontal="center" vertical="distributed" textRotation="255"/>
    </xf>
    <xf numFmtId="0" fontId="0" fillId="0" borderId="0" xfId="0" applyFill="1" applyBorder="1" applyAlignment="1">
      <alignment horizontal="center" vertical="center"/>
    </xf>
    <xf numFmtId="0" fontId="13" fillId="0" borderId="0" xfId="20" applyFont="1" applyFill="1" applyBorder="1" applyAlignment="1">
      <alignment horizontal="distributed" vertical="center"/>
      <protection/>
    </xf>
    <xf numFmtId="0" fontId="0" fillId="0" borderId="0" xfId="0" applyFill="1" applyBorder="1" applyAlignment="1">
      <alignment horizontal="distributed" vertical="center"/>
    </xf>
    <xf numFmtId="178" fontId="13" fillId="0" borderId="0" xfId="20" applyNumberFormat="1" applyFont="1" applyFill="1" applyBorder="1" applyAlignment="1">
      <alignment horizontal="right" vertical="center"/>
      <protection/>
    </xf>
    <xf numFmtId="178" fontId="13" fillId="0" borderId="0" xfId="0" applyNumberFormat="1" applyFont="1" applyFill="1" applyBorder="1" applyAlignment="1">
      <alignment horizontal="right" vertical="center"/>
    </xf>
    <xf numFmtId="0" fontId="0" fillId="0" borderId="64" xfId="0"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47" xfId="0" applyBorder="1" applyAlignment="1">
      <alignment vertical="center"/>
    </xf>
    <xf numFmtId="0" fontId="35" fillId="0" borderId="0" xfId="20" applyFont="1">
      <alignment/>
      <protection/>
    </xf>
    <xf numFmtId="0" fontId="1" fillId="0" borderId="4" xfId="20" applyFont="1" applyBorder="1" applyAlignment="1">
      <alignment/>
      <protection/>
    </xf>
    <xf numFmtId="0" fontId="1" fillId="0" borderId="0" xfId="20" applyFont="1" applyAlignment="1">
      <alignment/>
      <protection/>
    </xf>
    <xf numFmtId="0" fontId="0" fillId="0" borderId="20" xfId="20" applyBorder="1">
      <alignment/>
      <protection/>
    </xf>
    <xf numFmtId="0" fontId="0" fillId="0" borderId="76" xfId="20" applyBorder="1" applyAlignment="1">
      <alignment/>
      <protection/>
    </xf>
    <xf numFmtId="0" fontId="0" fillId="5" borderId="29" xfId="20" applyFill="1" applyBorder="1" applyAlignment="1">
      <alignment/>
      <protection/>
    </xf>
    <xf numFmtId="0" fontId="0" fillId="5" borderId="72" xfId="20" applyFill="1" applyBorder="1" applyAlignment="1">
      <alignment/>
      <protection/>
    </xf>
    <xf numFmtId="0" fontId="0" fillId="0" borderId="60" xfId="20" applyBorder="1" applyAlignment="1">
      <alignment/>
      <protection/>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61" xfId="0" applyFont="1" applyBorder="1" applyAlignment="1">
      <alignment vertical="distributed" textRotation="255"/>
    </xf>
    <xf numFmtId="0" fontId="0" fillId="0" borderId="8" xfId="0" applyFont="1" applyBorder="1" applyAlignment="1">
      <alignment vertical="distributed" textRotation="255"/>
    </xf>
    <xf numFmtId="0" fontId="0" fillId="0" borderId="8" xfId="20" applyBorder="1">
      <alignment/>
      <protection/>
    </xf>
    <xf numFmtId="0" fontId="0" fillId="0" borderId="0" xfId="0" applyFont="1" applyBorder="1" applyAlignment="1">
      <alignment vertical="distributed" textRotation="255"/>
    </xf>
    <xf numFmtId="0" fontId="0" fillId="0" borderId="11" xfId="0" applyFont="1" applyBorder="1" applyAlignment="1">
      <alignment vertical="distributed" textRotation="255"/>
    </xf>
    <xf numFmtId="0" fontId="37" fillId="0" borderId="8" xfId="20" applyFont="1" applyBorder="1" applyAlignment="1">
      <alignment/>
      <protection/>
    </xf>
    <xf numFmtId="0" fontId="37" fillId="0" borderId="22" xfId="20" applyFont="1" applyBorder="1" applyAlignment="1">
      <alignment/>
      <protection/>
    </xf>
    <xf numFmtId="0" fontId="37" fillId="0" borderId="13" xfId="20" applyFont="1" applyBorder="1" applyAlignment="1">
      <alignment/>
      <protection/>
    </xf>
    <xf numFmtId="0" fontId="13" fillId="0" borderId="22" xfId="20" applyFont="1" applyFill="1" applyBorder="1" applyAlignment="1">
      <alignment horizontal="center" vertical="center" textRotation="255"/>
      <protection/>
    </xf>
    <xf numFmtId="0" fontId="13" fillId="0" borderId="8" xfId="0" applyFont="1" applyBorder="1" applyAlignment="1">
      <alignment vertical="center"/>
    </xf>
    <xf numFmtId="0" fontId="0" fillId="0" borderId="11" xfId="0" applyBorder="1" applyAlignment="1">
      <alignment vertical="center"/>
    </xf>
    <xf numFmtId="176" fontId="13" fillId="0" borderId="23" xfId="0" applyNumberFormat="1" applyFont="1" applyBorder="1" applyAlignment="1">
      <alignment horizontal="center" vertical="center"/>
    </xf>
    <xf numFmtId="0" fontId="13" fillId="0" borderId="24" xfId="20" applyFont="1" applyFill="1" applyBorder="1" applyAlignment="1">
      <alignment horizontal="center" vertical="center" textRotation="255"/>
      <protection/>
    </xf>
    <xf numFmtId="0" fontId="13" fillId="0" borderId="21" xfId="0" applyFont="1" applyFill="1" applyBorder="1" applyAlignment="1">
      <alignment horizontal="center" vertical="center"/>
    </xf>
    <xf numFmtId="0" fontId="0" fillId="0" borderId="63" xfId="0" applyFont="1" applyBorder="1" applyAlignment="1">
      <alignment vertical="center" textRotation="255"/>
    </xf>
    <xf numFmtId="0" fontId="0" fillId="0" borderId="9" xfId="0" applyBorder="1" applyAlignment="1">
      <alignment vertical="center"/>
    </xf>
    <xf numFmtId="0" fontId="0" fillId="0" borderId="9" xfId="0" applyFill="1" applyBorder="1" applyAlignment="1">
      <alignment vertical="center"/>
    </xf>
    <xf numFmtId="178" fontId="13" fillId="0" borderId="9" xfId="0" applyNumberFormat="1" applyFont="1" applyFill="1" applyBorder="1" applyAlignment="1">
      <alignment horizontal="center" vertical="center"/>
    </xf>
    <xf numFmtId="0" fontId="0" fillId="0" borderId="64" xfId="0" applyBorder="1" applyAlignment="1">
      <alignment vertical="center"/>
    </xf>
    <xf numFmtId="0" fontId="0" fillId="0" borderId="4" xfId="0" applyFont="1" applyBorder="1" applyAlignment="1">
      <alignment vertical="center" textRotation="255"/>
    </xf>
    <xf numFmtId="178" fontId="13" fillId="0" borderId="0" xfId="0" applyNumberFormat="1" applyFont="1" applyFill="1" applyBorder="1" applyAlignment="1">
      <alignment horizontal="center" vertical="center"/>
    </xf>
    <xf numFmtId="0" fontId="0" fillId="0" borderId="1" xfId="0" applyBorder="1" applyAlignment="1">
      <alignment vertical="center"/>
    </xf>
    <xf numFmtId="0" fontId="13" fillId="0" borderId="47" xfId="20" applyFont="1" applyBorder="1">
      <alignment/>
      <protection/>
    </xf>
    <xf numFmtId="0" fontId="13" fillId="0" borderId="77" xfId="0" applyFont="1" applyBorder="1" applyAlignment="1">
      <alignment vertical="center"/>
    </xf>
    <xf numFmtId="176" fontId="13" fillId="0" borderId="0" xfId="20" applyNumberFormat="1" applyFont="1" applyFill="1" applyBorder="1" applyAlignment="1">
      <alignment textRotation="90"/>
      <protection/>
    </xf>
    <xf numFmtId="0" fontId="13" fillId="0" borderId="78" xfId="20" applyFont="1" applyBorder="1">
      <alignment/>
      <protection/>
    </xf>
    <xf numFmtId="0" fontId="13" fillId="0" borderId="79" xfId="20" applyFont="1" applyBorder="1" applyAlignment="1">
      <alignment/>
      <protection/>
    </xf>
    <xf numFmtId="0" fontId="13" fillId="0" borderId="80" xfId="20" applyFont="1" applyBorder="1" applyAlignment="1">
      <alignment/>
      <protection/>
    </xf>
    <xf numFmtId="176" fontId="0" fillId="0" borderId="0" xfId="0" applyNumberFormat="1" applyFill="1" applyBorder="1" applyAlignment="1">
      <alignment textRotation="90"/>
    </xf>
    <xf numFmtId="0" fontId="13" fillId="0" borderId="79" xfId="0" applyFont="1" applyBorder="1" applyAlignment="1">
      <alignment vertical="center"/>
    </xf>
    <xf numFmtId="0" fontId="13" fillId="0" borderId="80" xfId="20" applyFont="1" applyBorder="1">
      <alignment/>
      <protection/>
    </xf>
    <xf numFmtId="0" fontId="1" fillId="0" borderId="81" xfId="0" applyFont="1" applyBorder="1" applyAlignment="1">
      <alignment vertical="center"/>
    </xf>
    <xf numFmtId="0" fontId="13" fillId="0" borderId="82" xfId="0" applyFont="1" applyBorder="1" applyAlignment="1">
      <alignment vertical="center"/>
    </xf>
    <xf numFmtId="0" fontId="1" fillId="0" borderId="0" xfId="0" applyFont="1" applyBorder="1" applyAlignment="1">
      <alignment textRotation="90"/>
    </xf>
    <xf numFmtId="176" fontId="13" fillId="0" borderId="20" xfId="0" applyNumberFormat="1" applyFont="1" applyFill="1" applyBorder="1" applyAlignment="1">
      <alignment vertical="center"/>
    </xf>
    <xf numFmtId="0" fontId="1" fillId="0" borderId="11" xfId="0" applyFont="1" applyBorder="1" applyAlignment="1">
      <alignment textRotation="90"/>
    </xf>
    <xf numFmtId="0" fontId="13" fillId="1" borderId="0" xfId="20" applyFont="1" applyFill="1" applyAlignment="1">
      <alignment/>
      <protection/>
    </xf>
    <xf numFmtId="0" fontId="13" fillId="1" borderId="83" xfId="20" applyFont="1" applyFill="1" applyBorder="1" applyAlignment="1">
      <alignment/>
      <protection/>
    </xf>
    <xf numFmtId="0" fontId="13" fillId="1" borderId="84" xfId="20" applyFont="1" applyFill="1" applyBorder="1" applyAlignment="1">
      <alignment/>
      <protection/>
    </xf>
    <xf numFmtId="176" fontId="13" fillId="0" borderId="85" xfId="20" applyNumberFormat="1" applyFont="1" applyFill="1" applyBorder="1" applyAlignment="1">
      <alignment textRotation="90"/>
      <protection/>
    </xf>
    <xf numFmtId="0" fontId="13" fillId="0" borderId="44" xfId="20" applyFont="1" applyBorder="1" applyAlignment="1">
      <alignment/>
      <protection/>
    </xf>
    <xf numFmtId="0" fontId="13" fillId="1" borderId="6" xfId="20" applyFont="1" applyFill="1" applyBorder="1" applyAlignment="1">
      <alignment/>
      <protection/>
    </xf>
    <xf numFmtId="0" fontId="13" fillId="1" borderId="86" xfId="20" applyFont="1" applyFill="1" applyBorder="1" applyAlignment="1">
      <alignment/>
      <protection/>
    </xf>
    <xf numFmtId="0" fontId="13" fillId="0" borderId="71" xfId="20" applyFont="1" applyBorder="1" applyAlignment="1">
      <alignment/>
      <protection/>
    </xf>
    <xf numFmtId="0" fontId="13" fillId="0" borderId="43" xfId="0" applyFont="1" applyBorder="1" applyAlignment="1">
      <alignment vertical="center"/>
    </xf>
    <xf numFmtId="0" fontId="13" fillId="0" borderId="87" xfId="20" applyFont="1" applyBorder="1" applyAlignment="1">
      <alignment/>
      <protection/>
    </xf>
    <xf numFmtId="0" fontId="13" fillId="0" borderId="88" xfId="20" applyFont="1" applyBorder="1" applyAlignment="1">
      <alignment/>
      <protection/>
    </xf>
    <xf numFmtId="0" fontId="13" fillId="0" borderId="89" xfId="20" applyFont="1" applyBorder="1" applyAlignment="1">
      <alignment/>
      <protection/>
    </xf>
    <xf numFmtId="0" fontId="13" fillId="1" borderId="7" xfId="20" applyFont="1" applyFill="1" applyBorder="1">
      <alignment/>
      <protection/>
    </xf>
    <xf numFmtId="0" fontId="13" fillId="1" borderId="2" xfId="20" applyFont="1" applyFill="1" applyBorder="1">
      <alignment/>
      <protection/>
    </xf>
    <xf numFmtId="0" fontId="13" fillId="1" borderId="3" xfId="20" applyFont="1" applyFill="1" applyBorder="1">
      <alignment/>
      <protection/>
    </xf>
    <xf numFmtId="0" fontId="38" fillId="0" borderId="77" xfId="20" applyFont="1" applyBorder="1" applyAlignment="1">
      <alignment vertical="center"/>
      <protection/>
    </xf>
    <xf numFmtId="0" fontId="13" fillId="0" borderId="77" xfId="20" applyFont="1" applyBorder="1" applyAlignment="1">
      <alignment/>
      <protection/>
    </xf>
    <xf numFmtId="176" fontId="13" fillId="0" borderId="90" xfId="0" applyNumberFormat="1" applyFont="1" applyFill="1" applyBorder="1" applyAlignment="1">
      <alignment vertical="center"/>
    </xf>
    <xf numFmtId="0" fontId="1" fillId="0" borderId="0" xfId="0" applyFont="1" applyBorder="1" applyAlignment="1">
      <alignment vertical="center" textRotation="90"/>
    </xf>
    <xf numFmtId="0" fontId="13" fillId="0" borderId="6" xfId="20" applyFont="1" applyBorder="1" applyAlignment="1">
      <alignment/>
      <protection/>
    </xf>
    <xf numFmtId="0" fontId="13" fillId="0" borderId="91" xfId="20" applyFont="1" applyBorder="1" applyAlignment="1">
      <alignment/>
      <protection/>
    </xf>
    <xf numFmtId="0" fontId="13" fillId="0" borderId="92" xfId="20" applyFont="1" applyBorder="1" applyAlignment="1">
      <alignment/>
      <protection/>
    </xf>
    <xf numFmtId="0" fontId="13" fillId="0" borderId="92" xfId="20" applyFont="1" applyBorder="1">
      <alignment/>
      <protection/>
    </xf>
    <xf numFmtId="0" fontId="13" fillId="0" borderId="91" xfId="20" applyFont="1" applyBorder="1">
      <alignment/>
      <protection/>
    </xf>
    <xf numFmtId="0" fontId="13" fillId="0" borderId="49" xfId="20" applyFont="1" applyBorder="1" applyAlignment="1">
      <alignment/>
      <protection/>
    </xf>
    <xf numFmtId="176" fontId="13" fillId="0" borderId="10" xfId="0" applyNumberFormat="1" applyFont="1" applyFill="1" applyBorder="1" applyAlignment="1">
      <alignment vertical="center"/>
    </xf>
    <xf numFmtId="0" fontId="13" fillId="0" borderId="93" xfId="20" applyFont="1" applyBorder="1">
      <alignment/>
      <protection/>
    </xf>
    <xf numFmtId="0" fontId="0" fillId="0" borderId="0" xfId="0" applyFont="1" applyBorder="1" applyAlignment="1">
      <alignment textRotation="90"/>
    </xf>
    <xf numFmtId="0" fontId="0" fillId="0" borderId="94" xfId="20" applyBorder="1" applyAlignment="1">
      <alignment/>
      <protection/>
    </xf>
    <xf numFmtId="0" fontId="0" fillId="0" borderId="80" xfId="20" applyBorder="1" applyAlignment="1">
      <alignment/>
      <protection/>
    </xf>
    <xf numFmtId="0" fontId="0" fillId="0" borderId="95" xfId="20" applyBorder="1" applyAlignment="1">
      <alignment/>
      <protection/>
    </xf>
    <xf numFmtId="0" fontId="0" fillId="0" borderId="23" xfId="20" applyBorder="1" applyAlignment="1">
      <alignment/>
      <protection/>
    </xf>
    <xf numFmtId="0" fontId="0" fillId="0" borderId="96" xfId="20" applyBorder="1" applyAlignment="1">
      <alignment/>
      <protection/>
    </xf>
    <xf numFmtId="0" fontId="0" fillId="0" borderId="44" xfId="20" applyFill="1" applyBorder="1">
      <alignment/>
      <protection/>
    </xf>
    <xf numFmtId="0" fontId="0" fillId="1" borderId="28" xfId="20" applyFill="1" applyBorder="1">
      <alignment/>
      <protection/>
    </xf>
    <xf numFmtId="0" fontId="0" fillId="1" borderId="29" xfId="20" applyFill="1" applyBorder="1">
      <alignment/>
      <protection/>
    </xf>
    <xf numFmtId="0" fontId="0" fillId="1" borderId="0" xfId="20" applyFill="1">
      <alignment/>
      <protection/>
    </xf>
    <xf numFmtId="0" fontId="0" fillId="1" borderId="94" xfId="20" applyFill="1" applyBorder="1">
      <alignment/>
      <protection/>
    </xf>
    <xf numFmtId="0" fontId="0" fillId="0" borderId="4" xfId="20" applyBorder="1">
      <alignment/>
      <protection/>
    </xf>
    <xf numFmtId="0" fontId="0" fillId="1" borderId="0" xfId="20" applyFill="1" applyAlignment="1">
      <alignment/>
      <protection/>
    </xf>
    <xf numFmtId="0" fontId="0" fillId="1" borderId="1" xfId="20" applyFill="1" applyBorder="1" applyAlignment="1">
      <alignment/>
      <protection/>
    </xf>
    <xf numFmtId="0" fontId="0" fillId="1" borderId="94" xfId="20" applyFill="1" applyBorder="1" applyAlignment="1">
      <alignment/>
      <protection/>
    </xf>
    <xf numFmtId="0" fontId="0" fillId="0" borderId="3" xfId="20" applyBorder="1" applyAlignment="1">
      <alignment/>
      <protection/>
    </xf>
    <xf numFmtId="0" fontId="0" fillId="0" borderId="7" xfId="20" applyBorder="1" applyAlignment="1">
      <alignment/>
      <protection/>
    </xf>
    <xf numFmtId="0" fontId="0" fillId="0" borderId="31" xfId="20" applyFill="1" applyBorder="1" applyAlignment="1">
      <alignment/>
      <protection/>
    </xf>
    <xf numFmtId="0" fontId="0" fillId="1" borderId="28" xfId="20" applyFill="1" applyBorder="1" applyAlignment="1">
      <alignment/>
      <protection/>
    </xf>
    <xf numFmtId="0" fontId="0" fillId="1" borderId="2" xfId="20" applyFill="1" applyBorder="1" applyAlignment="1">
      <alignment/>
      <protection/>
    </xf>
    <xf numFmtId="0" fontId="0" fillId="1" borderId="96" xfId="20" applyFill="1" applyBorder="1" applyAlignment="1">
      <alignment/>
      <protection/>
    </xf>
    <xf numFmtId="0" fontId="0" fillId="1" borderId="30" xfId="20" applyFill="1" applyBorder="1" applyAlignment="1">
      <alignment/>
      <protection/>
    </xf>
    <xf numFmtId="0" fontId="0" fillId="0" borderId="9" xfId="20" applyBorder="1" applyAlignment="1">
      <alignment/>
      <protection/>
    </xf>
    <xf numFmtId="0" fontId="0" fillId="0" borderId="52" xfId="20" applyBorder="1" applyAlignment="1">
      <alignment/>
      <protection/>
    </xf>
    <xf numFmtId="176" fontId="13" fillId="0" borderId="50" xfId="0" applyNumberFormat="1" applyFont="1" applyFill="1" applyBorder="1" applyAlignment="1">
      <alignment vertical="center"/>
    </xf>
    <xf numFmtId="0" fontId="0" fillId="0" borderId="49" xfId="20" applyBorder="1">
      <alignment/>
      <protection/>
    </xf>
    <xf numFmtId="0" fontId="0" fillId="0" borderId="93" xfId="20" applyBorder="1">
      <alignment/>
      <protection/>
    </xf>
    <xf numFmtId="0" fontId="13" fillId="0" borderId="32" xfId="0" applyFont="1" applyBorder="1" applyAlignment="1">
      <alignment vertical="center"/>
    </xf>
    <xf numFmtId="0" fontId="0" fillId="0" borderId="0" xfId="20" applyFont="1" applyFill="1" applyBorder="1" applyAlignment="1">
      <alignment/>
      <protection/>
    </xf>
    <xf numFmtId="0" fontId="0" fillId="0" borderId="1" xfId="20" applyFill="1" applyBorder="1" applyAlignment="1">
      <alignment/>
      <protection/>
    </xf>
    <xf numFmtId="0" fontId="31" fillId="0" borderId="0" xfId="20" applyFont="1" applyFill="1" applyBorder="1" applyAlignment="1">
      <alignment horizontal="center" vertical="center"/>
      <protection/>
    </xf>
    <xf numFmtId="0" fontId="31" fillId="0" borderId="0" xfId="0" applyFont="1" applyFill="1" applyBorder="1" applyAlignment="1">
      <alignment horizontal="center" vertical="center"/>
    </xf>
    <xf numFmtId="0" fontId="0" fillId="0" borderId="2" xfId="20" applyFont="1" applyBorder="1" applyAlignment="1">
      <alignment/>
      <protection/>
    </xf>
    <xf numFmtId="0" fontId="0" fillId="0" borderId="97" xfId="0" applyBorder="1" applyAlignment="1">
      <alignment vertical="center"/>
    </xf>
    <xf numFmtId="0" fontId="0" fillId="0" borderId="2" xfId="20" applyFill="1" applyBorder="1" applyAlignment="1">
      <alignment/>
      <protection/>
    </xf>
    <xf numFmtId="0" fontId="0" fillId="2" borderId="29" xfId="0" applyFill="1" applyBorder="1" applyAlignment="1">
      <alignment vertical="center"/>
    </xf>
    <xf numFmtId="0" fontId="13" fillId="0" borderId="1" xfId="20" applyFont="1" applyFill="1" applyBorder="1" applyAlignment="1">
      <alignment/>
      <protection/>
    </xf>
    <xf numFmtId="0" fontId="13" fillId="0" borderId="0" xfId="20" applyFont="1" applyFill="1" applyBorder="1" applyAlignment="1">
      <alignment vertical="center"/>
      <protection/>
    </xf>
    <xf numFmtId="0" fontId="13" fillId="0" borderId="11"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31" xfId="0" applyFont="1" applyFill="1" applyBorder="1" applyAlignment="1">
      <alignment horizontal="distributed" vertical="center"/>
    </xf>
    <xf numFmtId="0" fontId="13" fillId="0" borderId="11" xfId="20" applyFont="1" applyFill="1" applyBorder="1" applyAlignment="1">
      <alignment/>
      <protection/>
    </xf>
    <xf numFmtId="0" fontId="13" fillId="0" borderId="23" xfId="20" applyFont="1" applyFill="1" applyBorder="1" applyAlignment="1">
      <alignment/>
      <protection/>
    </xf>
    <xf numFmtId="0" fontId="13" fillId="0" borderId="98" xfId="20" applyFont="1" applyBorder="1" applyAlignment="1">
      <alignment/>
      <protection/>
    </xf>
    <xf numFmtId="0" fontId="13" fillId="0" borderId="11" xfId="0" applyFont="1" applyFill="1" applyBorder="1" applyAlignment="1">
      <alignment horizontal="center" vertical="center" textRotation="255"/>
    </xf>
    <xf numFmtId="0" fontId="13" fillId="0" borderId="11" xfId="20" applyFont="1" applyFill="1" applyBorder="1" applyAlignment="1">
      <alignment horizontal="distributed" vertical="center"/>
      <protection/>
    </xf>
    <xf numFmtId="0" fontId="13" fillId="0" borderId="11" xfId="0" applyFont="1" applyFill="1" applyBorder="1" applyAlignment="1">
      <alignment horizontal="right" vertical="center"/>
    </xf>
    <xf numFmtId="0" fontId="13" fillId="0" borderId="8" xfId="0" applyFont="1" applyFill="1" applyBorder="1" applyAlignment="1">
      <alignment horizontal="right" vertical="center"/>
    </xf>
    <xf numFmtId="0" fontId="0" fillId="0" borderId="22" xfId="0" applyFill="1" applyBorder="1" applyAlignment="1">
      <alignment vertical="center"/>
    </xf>
    <xf numFmtId="0" fontId="13" fillId="0" borderId="22"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4" xfId="20" applyFont="1" applyBorder="1" applyAlignment="1">
      <alignment horizontal="left"/>
      <protection/>
    </xf>
    <xf numFmtId="0" fontId="13" fillId="0" borderId="9" xfId="0" applyFont="1" applyFill="1" applyBorder="1" applyAlignment="1">
      <alignment horizontal="center" vertical="center"/>
    </xf>
    <xf numFmtId="0" fontId="13" fillId="0" borderId="20" xfId="0" applyFont="1" applyFill="1" applyBorder="1" applyAlignment="1">
      <alignment horizontal="center" vertical="center"/>
    </xf>
    <xf numFmtId="177" fontId="13" fillId="0" borderId="11" xfId="0" applyNumberFormat="1" applyFont="1" applyBorder="1" applyAlignment="1">
      <alignment horizontal="right" vertical="center"/>
    </xf>
    <xf numFmtId="0" fontId="13" fillId="0" borderId="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99" xfId="20" applyFont="1" applyBorder="1" applyAlignment="1">
      <alignment horizontal="left"/>
      <protection/>
    </xf>
    <xf numFmtId="0" fontId="13" fillId="0" borderId="11" xfId="0" applyFont="1" applyFill="1" applyBorder="1" applyAlignment="1">
      <alignment horizontal="center" vertical="center" shrinkToFit="1"/>
    </xf>
    <xf numFmtId="0" fontId="13" fillId="0" borderId="60" xfId="20" applyFont="1" applyBorder="1" applyAlignment="1">
      <alignment horizontal="left"/>
      <protection/>
    </xf>
    <xf numFmtId="0" fontId="13" fillId="0" borderId="11" xfId="0" applyFont="1" applyFill="1" applyBorder="1" applyAlignment="1">
      <alignment horizontal="distributed" vertical="center"/>
    </xf>
    <xf numFmtId="0" fontId="13" fillId="0" borderId="31" xfId="0" applyFont="1" applyFill="1" applyBorder="1" applyAlignment="1">
      <alignment horizontal="center" vertical="center"/>
    </xf>
    <xf numFmtId="0" fontId="13" fillId="0" borderId="60" xfId="20" applyFont="1" applyBorder="1" applyAlignment="1">
      <alignment/>
      <protection/>
    </xf>
    <xf numFmtId="0" fontId="1" fillId="0" borderId="11" xfId="0" applyFont="1" applyFill="1" applyBorder="1" applyAlignment="1">
      <alignment horizontal="center" vertical="center"/>
    </xf>
    <xf numFmtId="0" fontId="0" fillId="0" borderId="11" xfId="0" applyFont="1" applyBorder="1" applyAlignment="1">
      <alignment vertical="center"/>
    </xf>
    <xf numFmtId="0" fontId="13" fillId="0" borderId="11" xfId="20" applyFont="1" applyFill="1" applyBorder="1" applyAlignment="1">
      <alignment horizontal="right" vertical="center"/>
      <protection/>
    </xf>
    <xf numFmtId="0" fontId="13" fillId="0" borderId="31" xfId="20" applyFont="1" applyFill="1" applyBorder="1" applyAlignment="1">
      <alignment horizontal="center" vertical="center"/>
      <protection/>
    </xf>
    <xf numFmtId="0" fontId="13" fillId="0" borderId="61" xfId="20" applyFont="1" applyBorder="1" applyAlignment="1">
      <alignment/>
      <protection/>
    </xf>
    <xf numFmtId="0" fontId="13" fillId="0" borderId="8" xfId="0" applyFont="1" applyFill="1" applyBorder="1" applyAlignment="1">
      <alignment horizontal="center" vertical="center" textRotation="255"/>
    </xf>
    <xf numFmtId="0" fontId="13" fillId="0" borderId="44"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right" vertical="center"/>
    </xf>
    <xf numFmtId="0" fontId="13" fillId="0" borderId="20" xfId="0" applyFont="1" applyFill="1" applyBorder="1" applyAlignment="1">
      <alignment horizontal="right" vertical="center"/>
    </xf>
    <xf numFmtId="0" fontId="13" fillId="0" borderId="1" xfId="20" applyFont="1" applyFill="1" applyBorder="1" applyAlignment="1">
      <alignment horizontal="center" vertical="center"/>
      <protection/>
    </xf>
    <xf numFmtId="0" fontId="0" fillId="0" borderId="50" xfId="0" applyBorder="1" applyAlignment="1">
      <alignment vertical="center"/>
    </xf>
    <xf numFmtId="0" fontId="13" fillId="0" borderId="50" xfId="0" applyFont="1" applyFill="1" applyBorder="1" applyAlignment="1">
      <alignment horizontal="center" vertical="center"/>
    </xf>
    <xf numFmtId="0" fontId="13" fillId="0" borderId="50" xfId="0" applyFont="1" applyFill="1" applyBorder="1" applyAlignment="1">
      <alignment horizontal="left" vertical="center"/>
    </xf>
    <xf numFmtId="0" fontId="13" fillId="0" borderId="77" xfId="0" applyFont="1" applyFill="1" applyBorder="1" applyAlignment="1">
      <alignment horizontal="left" vertical="center"/>
    </xf>
    <xf numFmtId="0" fontId="0" fillId="0" borderId="77" xfId="0" applyBorder="1" applyAlignment="1">
      <alignment vertical="center"/>
    </xf>
    <xf numFmtId="0" fontId="13" fillId="0" borderId="20" xfId="0" applyFont="1" applyFill="1" applyBorder="1" applyAlignment="1">
      <alignment horizontal="left" vertical="center" shrinkToFit="1"/>
    </xf>
    <xf numFmtId="0" fontId="13" fillId="0" borderId="49" xfId="0" applyFont="1" applyFill="1" applyBorder="1" applyAlignment="1">
      <alignment horizontal="left" vertical="center"/>
    </xf>
    <xf numFmtId="0" fontId="0" fillId="0" borderId="100" xfId="0" applyBorder="1" applyAlignment="1">
      <alignment vertical="center"/>
    </xf>
    <xf numFmtId="0" fontId="13" fillId="0" borderId="100" xfId="0" applyFont="1" applyFill="1" applyBorder="1" applyAlignment="1">
      <alignment horizontal="center" vertical="center"/>
    </xf>
    <xf numFmtId="0" fontId="13" fillId="0" borderId="50" xfId="0" applyFont="1" applyFill="1" applyBorder="1" applyAlignment="1">
      <alignment horizontal="center" vertical="center" shrinkToFit="1"/>
    </xf>
    <xf numFmtId="0" fontId="13" fillId="0" borderId="101" xfId="0" applyFont="1" applyFill="1" applyBorder="1" applyAlignment="1">
      <alignment horizontal="center" vertical="center" shrinkToFit="1"/>
    </xf>
    <xf numFmtId="0" fontId="13" fillId="6" borderId="0" xfId="0" applyFont="1" applyFill="1" applyBorder="1" applyAlignment="1">
      <alignment horizontal="right" vertical="center"/>
    </xf>
    <xf numFmtId="0" fontId="0" fillId="0" borderId="102" xfId="0" applyBorder="1" applyAlignment="1">
      <alignment vertical="center"/>
    </xf>
    <xf numFmtId="0" fontId="13" fillId="3" borderId="0" xfId="0" applyFont="1" applyFill="1" applyBorder="1" applyAlignment="1">
      <alignment horizontal="center" vertical="center"/>
    </xf>
    <xf numFmtId="0" fontId="13" fillId="3" borderId="9" xfId="20" applyFont="1" applyFill="1" applyBorder="1" applyAlignment="1">
      <alignment horizontal="right" vertical="center"/>
      <protection/>
    </xf>
    <xf numFmtId="0" fontId="13" fillId="3" borderId="0" xfId="0" applyFont="1" applyFill="1" applyBorder="1" applyAlignment="1">
      <alignment horizontal="right" vertical="center"/>
    </xf>
    <xf numFmtId="0" fontId="13" fillId="3" borderId="0" xfId="20" applyFont="1" applyFill="1" applyBorder="1" applyAlignment="1">
      <alignment horizontal="right" vertical="center"/>
      <protection/>
    </xf>
    <xf numFmtId="0" fontId="13" fillId="0" borderId="20" xfId="0" applyFont="1" applyFill="1" applyBorder="1" applyAlignment="1">
      <alignment vertical="center"/>
    </xf>
    <xf numFmtId="0" fontId="13" fillId="6" borderId="0" xfId="20" applyFont="1" applyFill="1" applyBorder="1" applyAlignment="1">
      <alignment/>
      <protection/>
    </xf>
    <xf numFmtId="0" fontId="13" fillId="6" borderId="0" xfId="20" applyFont="1" applyFill="1">
      <alignment/>
      <protection/>
    </xf>
    <xf numFmtId="0" fontId="13" fillId="3" borderId="2" xfId="20" applyFont="1" applyFill="1" applyBorder="1" applyAlignment="1">
      <alignment/>
      <protection/>
    </xf>
    <xf numFmtId="0" fontId="13" fillId="7" borderId="103" xfId="20" applyFont="1" applyFill="1" applyBorder="1" applyAlignment="1">
      <alignment/>
      <protection/>
    </xf>
    <xf numFmtId="0" fontId="37" fillId="0" borderId="0" xfId="20" applyFont="1" applyBorder="1" applyAlignment="1">
      <alignment vertical="center"/>
      <protection/>
    </xf>
    <xf numFmtId="0" fontId="37" fillId="0" borderId="20" xfId="20" applyFont="1" applyBorder="1" applyAlignment="1">
      <alignment vertical="center"/>
      <protection/>
    </xf>
    <xf numFmtId="0" fontId="13" fillId="6" borderId="0" xfId="20" applyFont="1" applyFill="1" applyBorder="1" applyAlignment="1">
      <alignment vertical="center"/>
      <protection/>
    </xf>
    <xf numFmtId="0" fontId="13" fillId="3" borderId="0" xfId="20" applyFont="1" applyFill="1">
      <alignment/>
      <protection/>
    </xf>
    <xf numFmtId="0" fontId="13" fillId="7" borderId="25" xfId="20" applyFont="1" applyFill="1" applyBorder="1">
      <alignment/>
      <protection/>
    </xf>
    <xf numFmtId="0" fontId="13" fillId="3" borderId="0" xfId="20" applyFont="1" applyFill="1" applyBorder="1" applyAlignment="1">
      <alignment vertical="center"/>
      <protection/>
    </xf>
    <xf numFmtId="0" fontId="13" fillId="6" borderId="24" xfId="20" applyFont="1" applyFill="1" applyBorder="1" applyAlignment="1">
      <alignment vertical="center"/>
      <protection/>
    </xf>
    <xf numFmtId="0" fontId="13" fillId="6" borderId="11" xfId="20" applyFont="1" applyFill="1" applyBorder="1" applyAlignment="1">
      <alignment vertical="center"/>
      <protection/>
    </xf>
    <xf numFmtId="0" fontId="13" fillId="3" borderId="11" xfId="20" applyFont="1" applyFill="1" applyBorder="1" applyAlignment="1">
      <alignment vertical="center"/>
      <protection/>
    </xf>
    <xf numFmtId="0" fontId="37" fillId="0" borderId="11" xfId="20" applyFont="1" applyBorder="1" applyAlignment="1">
      <alignment vertical="center"/>
      <protection/>
    </xf>
    <xf numFmtId="0" fontId="0" fillId="0" borderId="4" xfId="0" applyFont="1" applyBorder="1" applyAlignment="1">
      <alignment horizontal="center" vertical="center" textRotation="255" shrinkToFit="1"/>
    </xf>
    <xf numFmtId="0" fontId="0" fillId="0" borderId="60"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177" fontId="13" fillId="0" borderId="0" xfId="20" applyNumberFormat="1" applyFont="1" applyBorder="1" applyAlignment="1">
      <alignment horizontal="center" vertical="center"/>
      <protection/>
    </xf>
    <xf numFmtId="177" fontId="0" fillId="0" borderId="0" xfId="0" applyNumberFormat="1" applyBorder="1" applyAlignment="1">
      <alignment horizontal="center" vertical="center"/>
    </xf>
    <xf numFmtId="0" fontId="10" fillId="0" borderId="5" xfId="0" applyFont="1" applyBorder="1" applyAlignment="1">
      <alignment horizontal="center" vertical="center"/>
    </xf>
    <xf numFmtId="0" fontId="10" fillId="0" borderId="91"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20" xfId="0" applyFont="1" applyBorder="1" applyAlignment="1">
      <alignment horizontal="center" vertical="center" textRotation="255"/>
    </xf>
    <xf numFmtId="0" fontId="13" fillId="0" borderId="71" xfId="0" applyFont="1" applyBorder="1" applyAlignment="1">
      <alignment vertical="center" shrinkToFit="1"/>
    </xf>
    <xf numFmtId="0" fontId="13" fillId="0" borderId="21" xfId="0" applyFont="1" applyBorder="1" applyAlignment="1">
      <alignment vertical="center" shrinkToFit="1"/>
    </xf>
    <xf numFmtId="0" fontId="13" fillId="0" borderId="26" xfId="0" applyFont="1" applyBorder="1" applyAlignment="1">
      <alignment vertical="center" shrinkToFit="1"/>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45" fillId="0" borderId="71" xfId="0" applyFont="1" applyBorder="1" applyAlignment="1">
      <alignment vertical="center"/>
    </xf>
    <xf numFmtId="0" fontId="45" fillId="0" borderId="8" xfId="0" applyFont="1" applyBorder="1" applyAlignment="1">
      <alignment vertical="center"/>
    </xf>
    <xf numFmtId="0" fontId="45" fillId="0" borderId="8" xfId="0" applyFont="1" applyFill="1" applyBorder="1" applyAlignment="1">
      <alignment vertical="center"/>
    </xf>
    <xf numFmtId="0" fontId="0" fillId="0" borderId="4" xfId="0" applyFont="1" applyBorder="1" applyAlignment="1">
      <alignment vertical="distributed" textRotation="255"/>
    </xf>
    <xf numFmtId="0" fontId="0" fillId="0" borderId="20" xfId="0" applyFont="1" applyBorder="1" applyAlignment="1">
      <alignment vertical="distributed" textRotation="255"/>
    </xf>
    <xf numFmtId="0" fontId="45" fillId="0" borderId="9" xfId="0" applyFont="1" applyFill="1" applyBorder="1" applyAlignment="1">
      <alignment vertical="center"/>
    </xf>
    <xf numFmtId="0" fontId="10" fillId="0" borderId="9" xfId="0" applyFont="1" applyFill="1" applyBorder="1" applyAlignment="1">
      <alignment horizontal="center" vertical="center"/>
    </xf>
    <xf numFmtId="0" fontId="48" fillId="0" borderId="22"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horizontal="center" vertical="center" textRotation="255"/>
    </xf>
    <xf numFmtId="0" fontId="10" fillId="0" borderId="70" xfId="0" applyFont="1" applyBorder="1" applyAlignment="1">
      <alignment horizontal="center" vertical="center" textRotation="255"/>
    </xf>
    <xf numFmtId="0" fontId="48" fillId="0" borderId="104" xfId="0" applyFont="1" applyBorder="1" applyAlignment="1">
      <alignment vertical="center"/>
    </xf>
    <xf numFmtId="0" fontId="10" fillId="0" borderId="105" xfId="0" applyFont="1" applyBorder="1" applyAlignment="1">
      <alignment vertical="center"/>
    </xf>
    <xf numFmtId="0" fontId="45" fillId="0" borderId="105" xfId="0" applyFont="1" applyFill="1" applyBorder="1" applyAlignment="1">
      <alignment vertical="center"/>
    </xf>
    <xf numFmtId="0" fontId="10" fillId="0" borderId="9" xfId="0" applyFont="1" applyBorder="1" applyAlignment="1">
      <alignment horizontal="distributed" vertical="center"/>
    </xf>
    <xf numFmtId="0" fontId="10" fillId="0" borderId="9" xfId="0" applyFont="1" applyBorder="1" applyAlignment="1">
      <alignment horizontal="center" vertical="center"/>
    </xf>
    <xf numFmtId="0" fontId="48" fillId="0" borderId="9" xfId="0" applyFont="1" applyBorder="1" applyAlignment="1">
      <alignment vertical="center"/>
    </xf>
    <xf numFmtId="0" fontId="10" fillId="0" borderId="40" xfId="0" applyFont="1" applyBorder="1" applyAlignment="1">
      <alignment vertical="center"/>
    </xf>
    <xf numFmtId="0" fontId="10" fillId="0" borderId="40" xfId="0" applyFont="1" applyFill="1" applyBorder="1" applyAlignment="1">
      <alignment horizontal="right" vertical="center"/>
    </xf>
    <xf numFmtId="0" fontId="10" fillId="0" borderId="9" xfId="0" applyFont="1" applyFill="1" applyBorder="1" applyAlignment="1">
      <alignment horizontal="right" vertical="center"/>
    </xf>
    <xf numFmtId="0" fontId="10" fillId="0" borderId="0" xfId="0" applyFont="1" applyFill="1" applyBorder="1" applyAlignment="1">
      <alignment horizontal="center" vertical="center"/>
    </xf>
    <xf numFmtId="0" fontId="13" fillId="0" borderId="11" xfId="0" applyFont="1" applyBorder="1" applyAlignment="1">
      <alignment horizontal="left" vertical="center"/>
    </xf>
    <xf numFmtId="0" fontId="13" fillId="0" borderId="44" xfId="0" applyFont="1" applyBorder="1" applyAlignment="1">
      <alignment vertical="center" shrinkToFit="1"/>
    </xf>
    <xf numFmtId="0" fontId="13" fillId="0" borderId="106" xfId="0" applyFont="1" applyBorder="1" applyAlignment="1">
      <alignment vertical="center"/>
    </xf>
    <xf numFmtId="0" fontId="13" fillId="0" borderId="12" xfId="0" applyFont="1" applyBorder="1" applyAlignment="1">
      <alignment vertical="center"/>
    </xf>
    <xf numFmtId="0" fontId="13" fillId="0" borderId="107" xfId="0" applyFont="1" applyBorder="1" applyAlignment="1">
      <alignment vertical="center"/>
    </xf>
    <xf numFmtId="0" fontId="10" fillId="0" borderId="108" xfId="0" applyFont="1" applyBorder="1" applyAlignment="1">
      <alignment vertical="center"/>
    </xf>
    <xf numFmtId="0" fontId="10" fillId="0" borderId="109"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vertical="center"/>
    </xf>
    <xf numFmtId="0" fontId="10" fillId="0" borderId="75" xfId="0" applyFont="1" applyBorder="1" applyAlignment="1">
      <alignment vertical="center"/>
    </xf>
    <xf numFmtId="0" fontId="0" fillId="0" borderId="110" xfId="0" applyBorder="1" applyAlignment="1">
      <alignment vertical="center"/>
    </xf>
    <xf numFmtId="0" fontId="13" fillId="0" borderId="7" xfId="0" applyFont="1" applyBorder="1" applyAlignment="1">
      <alignment vertical="center" textRotation="255"/>
    </xf>
    <xf numFmtId="0" fontId="13" fillId="0" borderId="40" xfId="0" applyFont="1" applyBorder="1" applyAlignment="1">
      <alignment vertical="center"/>
    </xf>
    <xf numFmtId="0" fontId="22" fillId="0" borderId="0" xfId="20" applyFont="1">
      <alignment/>
      <protection/>
    </xf>
    <xf numFmtId="0" fontId="22" fillId="0" borderId="0" xfId="0" applyFont="1" applyAlignment="1">
      <alignment vertical="center"/>
    </xf>
    <xf numFmtId="0" fontId="22" fillId="0" borderId="0" xfId="0" applyFont="1" applyBorder="1" applyAlignment="1">
      <alignment vertical="center"/>
    </xf>
    <xf numFmtId="0" fontId="0" fillId="0" borderId="11" xfId="20" applyFill="1" applyBorder="1" applyAlignment="1">
      <alignment/>
      <protection/>
    </xf>
    <xf numFmtId="0" fontId="13" fillId="0" borderId="25" xfId="0" applyFont="1" applyBorder="1" applyAlignment="1">
      <alignment/>
    </xf>
    <xf numFmtId="0" fontId="13" fillId="0" borderId="22" xfId="0" applyFont="1" applyBorder="1" applyAlignment="1">
      <alignment/>
    </xf>
    <xf numFmtId="0" fontId="0" fillId="0" borderId="10" xfId="0" applyBorder="1" applyAlignment="1">
      <alignment vertical="center"/>
    </xf>
    <xf numFmtId="0" fontId="0" fillId="0" borderId="57" xfId="20" applyBorder="1">
      <alignment/>
      <protection/>
    </xf>
    <xf numFmtId="0" fontId="13" fillId="0" borderId="21" xfId="0" applyFont="1" applyBorder="1" applyAlignment="1" quotePrefix="1">
      <alignment horizontal="center" vertical="center"/>
    </xf>
    <xf numFmtId="0" fontId="13" fillId="0" borderId="21" xfId="0" applyFont="1" applyBorder="1" applyAlignment="1">
      <alignment/>
    </xf>
    <xf numFmtId="0" fontId="13" fillId="0" borderId="13" xfId="0" applyFont="1" applyBorder="1" applyAlignment="1">
      <alignment/>
    </xf>
    <xf numFmtId="0" fontId="1" fillId="0" borderId="0" xfId="0" applyFont="1" applyBorder="1" applyAlignment="1">
      <alignment horizontal="distributed" vertical="center"/>
    </xf>
    <xf numFmtId="0" fontId="0" fillId="0" borderId="0" xfId="0" applyFill="1" applyBorder="1" applyAlignment="1">
      <alignment horizontal="left" vertical="center"/>
    </xf>
    <xf numFmtId="0" fontId="13" fillId="0" borderId="9" xfId="0" applyFont="1" applyFill="1" applyBorder="1" applyAlignment="1">
      <alignment horizontal="center"/>
    </xf>
    <xf numFmtId="0" fontId="13" fillId="0" borderId="32" xfId="0" applyFont="1" applyFill="1" applyBorder="1" applyAlignment="1">
      <alignment horizontal="center"/>
    </xf>
    <xf numFmtId="0" fontId="13" fillId="0" borderId="11" xfId="0" applyFont="1" applyFill="1" applyBorder="1" applyAlignment="1">
      <alignment horizontal="center"/>
    </xf>
    <xf numFmtId="0" fontId="13" fillId="0" borderId="23" xfId="0" applyFont="1" applyFill="1" applyBorder="1" applyAlignment="1">
      <alignment horizontal="center"/>
    </xf>
    <xf numFmtId="0" fontId="0" fillId="0" borderId="10" xfId="20" applyBorder="1">
      <alignment/>
      <protection/>
    </xf>
    <xf numFmtId="0" fontId="0" fillId="0" borderId="0" xfId="0" applyFont="1" applyBorder="1" applyAlignment="1">
      <alignment horizontal="center" textRotation="90"/>
    </xf>
    <xf numFmtId="0" fontId="0" fillId="0" borderId="11" xfId="0" applyFont="1" applyBorder="1" applyAlignment="1">
      <alignment horizontal="center" textRotation="90"/>
    </xf>
    <xf numFmtId="178" fontId="0" fillId="0" borderId="24" xfId="20" applyNumberFormat="1" applyBorder="1" applyAlignment="1">
      <alignment/>
      <protection/>
    </xf>
    <xf numFmtId="178" fontId="0" fillId="0" borderId="11" xfId="20" applyNumberFormat="1" applyBorder="1" applyAlignment="1">
      <alignment/>
      <protection/>
    </xf>
    <xf numFmtId="178" fontId="0" fillId="0" borderId="23" xfId="20" applyNumberFormat="1" applyBorder="1" applyAlignment="1">
      <alignment/>
      <protection/>
    </xf>
    <xf numFmtId="0" fontId="0" fillId="0" borderId="20" xfId="0" applyFill="1" applyBorder="1" applyAlignment="1">
      <alignment horizontal="left" vertical="center"/>
    </xf>
    <xf numFmtId="0" fontId="13" fillId="0" borderId="26" xfId="0" applyFont="1" applyBorder="1" applyAlignment="1">
      <alignment/>
    </xf>
    <xf numFmtId="0" fontId="1" fillId="0" borderId="20" xfId="0" applyFont="1" applyBorder="1" applyAlignment="1">
      <alignment vertical="center" textRotation="255"/>
    </xf>
    <xf numFmtId="0" fontId="22" fillId="0" borderId="0" xfId="20" applyFont="1" applyAlignment="1">
      <alignment/>
      <protection/>
    </xf>
    <xf numFmtId="0" fontId="51" fillId="0" borderId="0" xfId="20" applyFont="1" applyAlignment="1">
      <alignment/>
      <protection/>
    </xf>
    <xf numFmtId="0" fontId="1" fillId="0" borderId="1" xfId="0" applyFont="1" applyBorder="1" applyAlignment="1">
      <alignment horizontal="center" vertical="center"/>
    </xf>
    <xf numFmtId="0" fontId="27" fillId="0" borderId="0" xfId="0" applyFont="1" applyAlignment="1">
      <alignment vertical="center"/>
    </xf>
    <xf numFmtId="0" fontId="44" fillId="8" borderId="111" xfId="0" applyFont="1" applyFill="1" applyBorder="1" applyAlignment="1">
      <alignment horizontal="center" vertical="center"/>
    </xf>
    <xf numFmtId="0" fontId="44" fillId="8" borderId="112" xfId="0" applyFont="1" applyFill="1" applyBorder="1" applyAlignment="1">
      <alignment horizontal="center" vertical="center"/>
    </xf>
    <xf numFmtId="0" fontId="0" fillId="0" borderId="20" xfId="0" applyBorder="1" applyAlignment="1">
      <alignment vertical="center"/>
    </xf>
    <xf numFmtId="0" fontId="52" fillId="9" borderId="113" xfId="0" applyFont="1" applyFill="1" applyBorder="1" applyAlignment="1">
      <alignment horizontal="center" vertical="center"/>
    </xf>
    <xf numFmtId="0" fontId="52" fillId="9" borderId="114" xfId="0" applyFont="1" applyFill="1" applyBorder="1" applyAlignment="1">
      <alignment horizontal="center" vertical="center"/>
    </xf>
    <xf numFmtId="0" fontId="52" fillId="10" borderId="113" xfId="0" applyFont="1" applyFill="1" applyBorder="1" applyAlignment="1">
      <alignment horizontal="center" vertical="center"/>
    </xf>
    <xf numFmtId="0" fontId="52" fillId="10" borderId="114" xfId="0" applyFont="1" applyFill="1" applyBorder="1" applyAlignment="1">
      <alignment horizontal="center" vertical="center"/>
    </xf>
    <xf numFmtId="0" fontId="1" fillId="0" borderId="11" xfId="20" applyFont="1" applyBorder="1" applyAlignment="1">
      <alignment/>
      <protection/>
    </xf>
    <xf numFmtId="0" fontId="0" fillId="0" borderId="0" xfId="0" applyBorder="1" applyAlignment="1">
      <alignment horizontal="center" vertical="center" textRotation="255"/>
    </xf>
    <xf numFmtId="0" fontId="53" fillId="11" borderId="115" xfId="0" applyFont="1" applyFill="1" applyBorder="1" applyAlignment="1">
      <alignment horizontal="center" vertical="center"/>
    </xf>
    <xf numFmtId="0" fontId="52" fillId="11" borderId="116" xfId="0" applyFont="1" applyFill="1" applyBorder="1" applyAlignment="1">
      <alignment horizontal="center" vertical="center"/>
    </xf>
    <xf numFmtId="0" fontId="52" fillId="0" borderId="9" xfId="0" applyFont="1" applyBorder="1" applyAlignment="1">
      <alignment vertical="center"/>
    </xf>
    <xf numFmtId="0" fontId="44" fillId="0" borderId="0" xfId="0" applyFont="1" applyAlignment="1">
      <alignment vertical="center"/>
    </xf>
    <xf numFmtId="0" fontId="52" fillId="0" borderId="32" xfId="0" applyFont="1" applyBorder="1" applyAlignment="1">
      <alignment vertical="center"/>
    </xf>
    <xf numFmtId="0" fontId="44" fillId="0" borderId="0" xfId="0" applyFont="1" applyBorder="1" applyAlignment="1">
      <alignment vertical="center"/>
    </xf>
    <xf numFmtId="0" fontId="52" fillId="0" borderId="0" xfId="0" applyFont="1" applyBorder="1" applyAlignment="1">
      <alignment vertical="center"/>
    </xf>
    <xf numFmtId="0" fontId="52" fillId="0" borderId="20" xfId="0" applyFont="1" applyBorder="1" applyAlignment="1">
      <alignment vertical="center"/>
    </xf>
    <xf numFmtId="0" fontId="44" fillId="0" borderId="11" xfId="0" applyFont="1" applyBorder="1" applyAlignment="1">
      <alignment vertical="center"/>
    </xf>
    <xf numFmtId="0" fontId="52" fillId="0" borderId="11" xfId="0" applyFont="1" applyBorder="1" applyAlignment="1">
      <alignment vertical="center"/>
    </xf>
    <xf numFmtId="0" fontId="52" fillId="0" borderId="23" xfId="0" applyFont="1" applyBorder="1" applyAlignment="1">
      <alignment vertical="center"/>
    </xf>
    <xf numFmtId="0" fontId="0" fillId="0" borderId="0" xfId="20" applyFont="1" applyBorder="1">
      <alignment/>
      <protection/>
    </xf>
    <xf numFmtId="0" fontId="13" fillId="0" borderId="9" xfId="0" applyFont="1" applyFill="1" applyBorder="1" applyAlignment="1">
      <alignment vertical="center" textRotation="255"/>
    </xf>
    <xf numFmtId="0" fontId="13" fillId="0" borderId="9" xfId="0" applyFont="1" applyFill="1" applyBorder="1" applyAlignment="1">
      <alignment vertical="center" wrapText="1"/>
    </xf>
    <xf numFmtId="0" fontId="13" fillId="0" borderId="11" xfId="0" applyFont="1" applyBorder="1" applyAlignment="1">
      <alignment vertical="center" wrapText="1"/>
    </xf>
    <xf numFmtId="0" fontId="13" fillId="0" borderId="42" xfId="0" applyFont="1" applyBorder="1" applyAlignment="1">
      <alignment vertical="center"/>
    </xf>
    <xf numFmtId="0" fontId="13" fillId="0" borderId="71" xfId="20" applyFont="1" applyBorder="1">
      <alignment/>
      <protection/>
    </xf>
    <xf numFmtId="0" fontId="0" fillId="11" borderId="21" xfId="0" applyFill="1" applyBorder="1" applyAlignment="1">
      <alignment horizontal="distributed" vertical="center"/>
    </xf>
    <xf numFmtId="0" fontId="13" fillId="11" borderId="22" xfId="0" applyFont="1" applyFill="1" applyBorder="1" applyAlignment="1">
      <alignment horizontal="center"/>
    </xf>
    <xf numFmtId="0" fontId="13" fillId="11" borderId="13" xfId="0" applyFont="1" applyFill="1" applyBorder="1" applyAlignment="1">
      <alignment horizontal="center"/>
    </xf>
    <xf numFmtId="0" fontId="0" fillId="11" borderId="23" xfId="0" applyFill="1" applyBorder="1" applyAlignment="1">
      <alignment horizontal="distributed" vertical="center"/>
    </xf>
    <xf numFmtId="0" fontId="13" fillId="11" borderId="24" xfId="0" applyFont="1" applyFill="1" applyBorder="1" applyAlignment="1">
      <alignment horizontal="center"/>
    </xf>
    <xf numFmtId="0" fontId="13" fillId="0" borderId="11" xfId="0" applyFont="1" applyFill="1" applyBorder="1" applyAlignment="1">
      <alignment vertical="center"/>
    </xf>
    <xf numFmtId="0" fontId="13" fillId="11" borderId="23" xfId="0" applyFont="1" applyFill="1" applyBorder="1" applyAlignment="1">
      <alignment horizontal="center"/>
    </xf>
    <xf numFmtId="0" fontId="13" fillId="0" borderId="2" xfId="0" applyFont="1" applyBorder="1" applyAlignment="1">
      <alignment horizontal="center" vertical="center"/>
    </xf>
    <xf numFmtId="0" fontId="13" fillId="0" borderId="2" xfId="0" applyFont="1" applyFill="1" applyBorder="1" applyAlignment="1">
      <alignment horizontal="right" vertical="center"/>
    </xf>
    <xf numFmtId="0" fontId="2" fillId="0" borderId="47"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10" fillId="0" borderId="60" xfId="20" applyFont="1" applyBorder="1" applyAlignment="1">
      <alignment vertical="center"/>
      <protection/>
    </xf>
    <xf numFmtId="0" fontId="10" fillId="0" borderId="23" xfId="20" applyFont="1" applyBorder="1" applyAlignment="1">
      <alignment vertical="center"/>
      <protection/>
    </xf>
    <xf numFmtId="0" fontId="13" fillId="0" borderId="60" xfId="0" applyFont="1" applyBorder="1" applyAlignment="1">
      <alignment vertical="center"/>
    </xf>
    <xf numFmtId="0" fontId="13" fillId="0" borderId="6" xfId="20" applyFont="1" applyBorder="1" applyAlignment="1">
      <alignment horizontal="center" vertical="center"/>
      <protection/>
    </xf>
    <xf numFmtId="0" fontId="2" fillId="0" borderId="64" xfId="0" applyFont="1" applyBorder="1" applyAlignment="1">
      <alignment vertical="center"/>
    </xf>
    <xf numFmtId="0" fontId="13" fillId="0" borderId="9" xfId="20" applyFont="1" applyBorder="1" applyAlignment="1">
      <alignment horizontal="center" vertical="center"/>
      <protection/>
    </xf>
    <xf numFmtId="176" fontId="0" fillId="0" borderId="80" xfId="0" applyNumberFormat="1" applyFill="1" applyBorder="1" applyAlignment="1">
      <alignment vertical="center"/>
    </xf>
    <xf numFmtId="176" fontId="0" fillId="0" borderId="0" xfId="0" applyNumberFormat="1" applyFill="1" applyBorder="1" applyAlignment="1">
      <alignment vertical="center"/>
    </xf>
    <xf numFmtId="0" fontId="13" fillId="0" borderId="2" xfId="20" applyFont="1" applyFill="1" applyBorder="1" applyAlignment="1">
      <alignment vertical="center"/>
      <protection/>
    </xf>
    <xf numFmtId="0" fontId="13" fillId="0" borderId="77" xfId="20" applyFont="1" applyFill="1" applyBorder="1" applyAlignment="1">
      <alignment vertical="center"/>
      <protection/>
    </xf>
    <xf numFmtId="176" fontId="13" fillId="0" borderId="80" xfId="20" applyNumberFormat="1" applyFont="1" applyFill="1" applyBorder="1" applyAlignment="1">
      <alignment vertical="center"/>
      <protection/>
    </xf>
    <xf numFmtId="0" fontId="13" fillId="0" borderId="93" xfId="0" applyFont="1" applyBorder="1" applyAlignment="1">
      <alignment vertical="center"/>
    </xf>
    <xf numFmtId="0" fontId="26" fillId="0" borderId="0" xfId="0" applyFont="1" applyBorder="1" applyAlignment="1">
      <alignment horizontal="center" vertical="center" wrapText="1"/>
    </xf>
    <xf numFmtId="176" fontId="26" fillId="0" borderId="0" xfId="0" applyNumberFormat="1" applyFont="1" applyFill="1" applyBorder="1" applyAlignment="1">
      <alignment vertical="center"/>
    </xf>
    <xf numFmtId="0" fontId="0" fillId="0" borderId="82" xfId="0" applyBorder="1" applyAlignment="1">
      <alignment vertical="center"/>
    </xf>
    <xf numFmtId="0" fontId="13" fillId="0" borderId="82" xfId="0" applyFont="1" applyFill="1" applyBorder="1" applyAlignment="1">
      <alignment vertical="center"/>
    </xf>
    <xf numFmtId="0" fontId="13" fillId="0" borderId="77" xfId="0" applyFont="1" applyBorder="1" applyAlignment="1">
      <alignment vertical="center"/>
    </xf>
    <xf numFmtId="176" fontId="13" fillId="0" borderId="82" xfId="0" applyNumberFormat="1" applyFont="1" applyFill="1" applyBorder="1" applyAlignment="1">
      <alignment vertical="center"/>
    </xf>
    <xf numFmtId="176" fontId="13" fillId="0" borderId="80" xfId="0" applyNumberFormat="1" applyFont="1" applyFill="1" applyBorder="1" applyAlignment="1">
      <alignment vertical="center"/>
    </xf>
    <xf numFmtId="176" fontId="13" fillId="0" borderId="82" xfId="20" applyNumberFormat="1" applyFont="1" applyFill="1" applyBorder="1" applyAlignment="1">
      <alignment textRotation="90"/>
      <protection/>
    </xf>
    <xf numFmtId="0" fontId="13" fillId="0" borderId="64" xfId="20" applyFont="1" applyBorder="1" applyAlignment="1">
      <alignment horizontal="center" vertical="center"/>
      <protection/>
    </xf>
    <xf numFmtId="177" fontId="13" fillId="0" borderId="9" xfId="20" applyNumberFormat="1" applyFont="1" applyFill="1" applyBorder="1" applyAlignment="1">
      <alignment horizontal="center" vertical="center"/>
      <protection/>
    </xf>
    <xf numFmtId="0" fontId="0" fillId="0" borderId="7"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177" fontId="13" fillId="0" borderId="2" xfId="20" applyNumberFormat="1" applyFont="1" applyBorder="1" applyAlignment="1">
      <alignment horizontal="center" vertical="center"/>
      <protection/>
    </xf>
    <xf numFmtId="177" fontId="0" fillId="0" borderId="2" xfId="0" applyNumberFormat="1" applyBorder="1" applyAlignment="1">
      <alignment horizontal="center" vertical="center"/>
    </xf>
    <xf numFmtId="0" fontId="13" fillId="0" borderId="2" xfId="20" applyFont="1" applyBorder="1" applyAlignment="1">
      <alignment horizontal="center" vertical="center"/>
      <protection/>
    </xf>
    <xf numFmtId="0" fontId="13" fillId="0" borderId="3" xfId="20" applyFont="1" applyBorder="1" applyAlignment="1">
      <alignment horizontal="center" vertical="center"/>
      <protection/>
    </xf>
    <xf numFmtId="0" fontId="0" fillId="0" borderId="63"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13" fillId="0" borderId="0" xfId="20" applyFont="1" applyAlignment="1">
      <alignment vertical="center"/>
      <protection/>
    </xf>
    <xf numFmtId="176" fontId="13" fillId="0" borderId="0" xfId="20" applyNumberFormat="1" applyFont="1" applyFill="1" applyBorder="1" applyAlignment="1">
      <alignment horizontal="center" vertical="center" textRotation="90"/>
      <protection/>
    </xf>
    <xf numFmtId="176" fontId="13" fillId="0" borderId="0" xfId="0" applyNumberFormat="1" applyFont="1" applyFill="1" applyBorder="1" applyAlignment="1">
      <alignment horizontal="center" vertical="center" textRotation="90"/>
    </xf>
    <xf numFmtId="0" fontId="0" fillId="0" borderId="11" xfId="0" applyFill="1" applyBorder="1" applyAlignment="1">
      <alignment vertical="center"/>
    </xf>
    <xf numFmtId="178" fontId="19" fillId="0" borderId="8" xfId="0" applyNumberFormat="1" applyFont="1" applyBorder="1" applyAlignment="1">
      <alignment vertical="center"/>
    </xf>
    <xf numFmtId="0" fontId="21" fillId="0" borderId="0" xfId="0" applyFont="1" applyAlignment="1">
      <alignment vertical="center"/>
    </xf>
    <xf numFmtId="0" fontId="10" fillId="0" borderId="16" xfId="0" applyFont="1" applyBorder="1" applyAlignment="1">
      <alignment vertical="center"/>
    </xf>
    <xf numFmtId="0" fontId="13" fillId="0" borderId="117" xfId="20" applyFont="1" applyBorder="1" applyAlignment="1">
      <alignment vertical="center"/>
      <protection/>
    </xf>
    <xf numFmtId="0" fontId="45" fillId="0" borderId="118" xfId="0" applyFont="1" applyFill="1" applyBorder="1" applyAlignment="1">
      <alignment vertical="center"/>
    </xf>
    <xf numFmtId="0" fontId="45" fillId="0" borderId="119" xfId="0" applyFont="1" applyFill="1" applyBorder="1" applyAlignment="1">
      <alignment vertical="center"/>
    </xf>
    <xf numFmtId="0" fontId="15" fillId="0" borderId="0" xfId="0" applyFont="1" applyBorder="1" applyAlignment="1">
      <alignment vertical="center"/>
    </xf>
    <xf numFmtId="0" fontId="13" fillId="0" borderId="47" xfId="20" applyFont="1" applyBorder="1" applyAlignment="1">
      <alignment/>
      <protection/>
    </xf>
    <xf numFmtId="0" fontId="23" fillId="0" borderId="0" xfId="0" applyFont="1" applyBorder="1" applyAlignment="1">
      <alignment horizontal="center" vertical="center"/>
    </xf>
    <xf numFmtId="0" fontId="23" fillId="0" borderId="68" xfId="0" applyFont="1" applyBorder="1" applyAlignment="1">
      <alignment horizontal="center" vertical="center"/>
    </xf>
    <xf numFmtId="0" fontId="13" fillId="0" borderId="0" xfId="0" applyFont="1" applyBorder="1" applyAlignment="1">
      <alignment horizontal="center" vertical="center" wrapText="1"/>
    </xf>
    <xf numFmtId="0" fontId="13" fillId="0" borderId="8" xfId="0" applyFont="1" applyBorder="1" applyAlignment="1">
      <alignment horizontal="center" vertical="center"/>
    </xf>
    <xf numFmtId="176" fontId="13" fillId="0" borderId="8" xfId="0" applyNumberFormat="1" applyFont="1" applyFill="1" applyBorder="1" applyAlignment="1">
      <alignment horizontal="center" vertical="center"/>
    </xf>
    <xf numFmtId="0" fontId="13" fillId="0" borderId="8" xfId="0" applyFont="1" applyBorder="1" applyAlignment="1">
      <alignment horizontal="center" vertical="center" wrapText="1"/>
    </xf>
    <xf numFmtId="0" fontId="13" fillId="0" borderId="80" xfId="0" applyFont="1" applyBorder="1" applyAlignment="1">
      <alignment vertical="center"/>
    </xf>
    <xf numFmtId="0" fontId="13" fillId="0" borderId="77" xfId="20" applyFont="1" applyBorder="1" applyAlignment="1">
      <alignment vertical="center"/>
      <protection/>
    </xf>
    <xf numFmtId="0" fontId="13" fillId="0" borderId="2" xfId="0" applyFont="1" applyBorder="1" applyAlignment="1">
      <alignment textRotation="87"/>
    </xf>
    <xf numFmtId="0" fontId="13" fillId="0" borderId="0" xfId="20" applyFont="1" applyFill="1" applyBorder="1" applyAlignment="1">
      <alignment horizontal="center" textRotation="3"/>
      <protection/>
    </xf>
    <xf numFmtId="0" fontId="13" fillId="0" borderId="2" xfId="20" applyFont="1" applyFill="1" applyBorder="1" applyAlignment="1">
      <alignment horizontal="center" textRotation="3"/>
      <protection/>
    </xf>
    <xf numFmtId="0" fontId="13" fillId="0" borderId="120" xfId="0" applyFont="1" applyBorder="1" applyAlignment="1">
      <alignment vertical="center"/>
    </xf>
    <xf numFmtId="0" fontId="13" fillId="0" borderId="52" xfId="0" applyFont="1" applyBorder="1" applyAlignment="1">
      <alignment vertical="center"/>
    </xf>
    <xf numFmtId="0" fontId="13" fillId="0" borderId="100" xfId="0" applyFont="1" applyBorder="1" applyAlignment="1">
      <alignment vertical="center"/>
    </xf>
    <xf numFmtId="176" fontId="13" fillId="0" borderId="0" xfId="0" applyNumberFormat="1" applyFont="1" applyFill="1" applyBorder="1" applyAlignment="1">
      <alignment horizontal="center" vertical="top"/>
    </xf>
    <xf numFmtId="176" fontId="13" fillId="0" borderId="2" xfId="0" applyNumberFormat="1" applyFont="1" applyFill="1" applyBorder="1" applyAlignment="1">
      <alignment horizontal="center"/>
    </xf>
    <xf numFmtId="0" fontId="24" fillId="0" borderId="0" xfId="0" applyFont="1" applyBorder="1" applyAlignment="1">
      <alignment horizontal="center" vertical="center"/>
    </xf>
    <xf numFmtId="0" fontId="13" fillId="0" borderId="0" xfId="0" applyFont="1" applyFill="1" applyBorder="1" applyAlignment="1">
      <alignment vertical="center" textRotation="90"/>
    </xf>
    <xf numFmtId="176" fontId="13" fillId="0" borderId="93" xfId="20" applyNumberFormat="1" applyFont="1" applyFill="1" applyBorder="1" applyAlignment="1">
      <alignment textRotation="90"/>
      <protection/>
    </xf>
    <xf numFmtId="176" fontId="21" fillId="0" borderId="0" xfId="20" applyNumberFormat="1" applyFont="1" applyFill="1" applyBorder="1" applyAlignment="1">
      <alignment horizontal="center" textRotation="90"/>
      <protection/>
    </xf>
    <xf numFmtId="176" fontId="13" fillId="0" borderId="93" xfId="0" applyNumberFormat="1" applyFont="1" applyFill="1" applyBorder="1" applyAlignment="1">
      <alignment vertical="center" textRotation="90"/>
    </xf>
    <xf numFmtId="0" fontId="13" fillId="0" borderId="52" xfId="0" applyFont="1" applyFill="1" applyBorder="1" applyAlignment="1">
      <alignment textRotation="90" shrinkToFit="1"/>
    </xf>
    <xf numFmtId="0" fontId="13" fillId="0" borderId="52" xfId="20" applyFont="1" applyBorder="1" applyAlignment="1">
      <alignment vertical="center"/>
      <protection/>
    </xf>
    <xf numFmtId="176" fontId="13" fillId="0" borderId="52" xfId="20" applyNumberFormat="1" applyFont="1" applyFill="1" applyBorder="1" applyAlignment="1">
      <alignment horizontal="center"/>
      <protection/>
    </xf>
    <xf numFmtId="0" fontId="59" fillId="0" borderId="0" xfId="0" applyFont="1" applyAlignment="1">
      <alignment horizontal="left" vertical="top"/>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 fillId="0" borderId="0" xfId="20" applyFont="1">
      <alignment/>
      <protection/>
    </xf>
    <xf numFmtId="0" fontId="60" fillId="0" borderId="11" xfId="20" applyFont="1" applyBorder="1">
      <alignment/>
      <protection/>
    </xf>
    <xf numFmtId="0" fontId="60" fillId="0" borderId="8" xfId="0" applyFont="1" applyBorder="1" applyAlignment="1">
      <alignment vertical="center"/>
    </xf>
    <xf numFmtId="0" fontId="4" fillId="0" borderId="8" xfId="0" applyFont="1" applyBorder="1" applyAlignment="1">
      <alignment vertical="center" wrapText="1" shrinkToFit="1"/>
    </xf>
    <xf numFmtId="0" fontId="4" fillId="0" borderId="61"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60" fillId="0" borderId="8" xfId="20" applyFont="1" applyBorder="1" applyAlignment="1">
      <alignment vertical="center"/>
      <protection/>
    </xf>
    <xf numFmtId="0" fontId="1" fillId="0" borderId="8" xfId="20" applyFont="1" applyBorder="1" applyAlignment="1">
      <alignment vertical="center" wrapText="1"/>
      <protection/>
    </xf>
    <xf numFmtId="176" fontId="13" fillId="0" borderId="8"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0" fontId="13" fillId="0" borderId="31" xfId="0" applyFont="1" applyBorder="1" applyAlignment="1">
      <alignment horizontal="center" vertical="center"/>
    </xf>
    <xf numFmtId="0" fontId="60" fillId="0" borderId="9" xfId="0" applyFont="1" applyBorder="1" applyAlignment="1">
      <alignment vertical="center"/>
    </xf>
    <xf numFmtId="0" fontId="13" fillId="0" borderId="63" xfId="0" applyFont="1" applyBorder="1" applyAlignment="1">
      <alignment horizontal="center" vertical="center" wrapText="1"/>
    </xf>
    <xf numFmtId="0" fontId="1" fillId="0" borderId="8" xfId="0" applyFont="1" applyBorder="1" applyAlignment="1">
      <alignment vertical="center" wrapText="1"/>
    </xf>
    <xf numFmtId="0" fontId="60" fillId="0" borderId="8" xfId="20" applyFont="1" applyBorder="1">
      <alignment/>
      <protection/>
    </xf>
    <xf numFmtId="0" fontId="0" fillId="0" borderId="61" xfId="0" applyBorder="1" applyAlignment="1">
      <alignment vertical="center"/>
    </xf>
    <xf numFmtId="0" fontId="13" fillId="0" borderId="51" xfId="0" applyFont="1" applyFill="1" applyBorder="1" applyAlignment="1">
      <alignment vertical="center"/>
    </xf>
    <xf numFmtId="0" fontId="13" fillId="0" borderId="49" xfId="0" applyFont="1" applyFill="1" applyBorder="1" applyAlignment="1">
      <alignment vertical="center"/>
    </xf>
    <xf numFmtId="0" fontId="13" fillId="0" borderId="0" xfId="0" applyFont="1" applyBorder="1" applyAlignment="1">
      <alignment vertical="center" shrinkToFit="1"/>
    </xf>
    <xf numFmtId="0" fontId="13" fillId="0" borderId="11" xfId="20" applyFont="1" applyBorder="1" applyAlignment="1">
      <alignment vertical="center"/>
      <protection/>
    </xf>
    <xf numFmtId="0" fontId="13" fillId="0" borderId="31" xfId="20" applyFont="1" applyBorder="1" applyAlignment="1">
      <alignment vertical="center"/>
      <protection/>
    </xf>
    <xf numFmtId="0" fontId="37" fillId="0" borderId="2" xfId="0" applyFont="1" applyBorder="1" applyAlignment="1">
      <alignment vertical="center"/>
    </xf>
    <xf numFmtId="0" fontId="1" fillId="0" borderId="0" xfId="0" applyFont="1" applyBorder="1" applyAlignment="1">
      <alignment vertical="center"/>
    </xf>
    <xf numFmtId="0" fontId="26" fillId="0" borderId="0" xfId="0" applyFont="1" applyAlignment="1">
      <alignment vertical="center"/>
    </xf>
    <xf numFmtId="0" fontId="13" fillId="0" borderId="0" xfId="0" applyFont="1" applyBorder="1" applyAlignment="1">
      <alignment vertical="center" wrapText="1" shrinkToFit="1"/>
    </xf>
    <xf numFmtId="0" fontId="21" fillId="0" borderId="0" xfId="0" applyFont="1" applyBorder="1" applyAlignment="1">
      <alignment vertical="center" shrinkToFit="1"/>
    </xf>
    <xf numFmtId="0" fontId="13" fillId="0" borderId="0" xfId="0" applyFont="1" applyFill="1" applyBorder="1" applyAlignment="1">
      <alignment vertical="center" wrapText="1"/>
    </xf>
    <xf numFmtId="0" fontId="60" fillId="0" borderId="0" xfId="20" applyFont="1" applyFill="1" applyBorder="1" applyAlignment="1">
      <alignment/>
      <protection/>
    </xf>
    <xf numFmtId="0" fontId="60" fillId="0" borderId="11" xfId="0" applyFont="1" applyFill="1" applyBorder="1" applyAlignment="1">
      <alignment horizontal="left" vertical="center"/>
    </xf>
    <xf numFmtId="0" fontId="26" fillId="0" borderId="0" xfId="0" applyFont="1" applyBorder="1" applyAlignment="1">
      <alignment vertical="center"/>
    </xf>
    <xf numFmtId="0" fontId="26" fillId="0" borderId="0" xfId="0" applyFont="1" applyAlignment="1">
      <alignment vertical="center"/>
    </xf>
    <xf numFmtId="0" fontId="61" fillId="0" borderId="0" xfId="20" applyFont="1" applyAlignment="1">
      <alignment/>
      <protection/>
    </xf>
    <xf numFmtId="0" fontId="61" fillId="0" borderId="6" xfId="20" applyFont="1" applyBorder="1">
      <alignment/>
      <protection/>
    </xf>
    <xf numFmtId="0" fontId="13" fillId="0" borderId="103" xfId="0" applyFont="1" applyBorder="1" applyAlignment="1">
      <alignment horizontal="center" vertical="center"/>
    </xf>
    <xf numFmtId="0" fontId="13" fillId="0" borderId="2" xfId="0" applyFont="1" applyFill="1" applyBorder="1" applyAlignment="1">
      <alignment horizontal="center" vertical="center"/>
    </xf>
    <xf numFmtId="0" fontId="0" fillId="0" borderId="70" xfId="0"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16" xfId="20" applyFont="1" applyFill="1" applyBorder="1">
      <alignment/>
      <protection/>
    </xf>
    <xf numFmtId="0" fontId="63" fillId="0" borderId="8" xfId="20" applyFont="1" applyFill="1" applyBorder="1" applyAlignment="1">
      <alignment vertical="center"/>
      <protection/>
    </xf>
    <xf numFmtId="0" fontId="63" fillId="0" borderId="22" xfId="20" applyFont="1" applyFill="1" applyBorder="1" applyAlignment="1">
      <alignment vertical="center"/>
      <protection/>
    </xf>
    <xf numFmtId="0" fontId="63" fillId="0" borderId="16" xfId="20" applyFont="1" applyFill="1" applyBorder="1" applyAlignment="1">
      <alignment/>
      <protection/>
    </xf>
    <xf numFmtId="0" fontId="63" fillId="0" borderId="11" xfId="20" applyFont="1" applyFill="1" applyBorder="1" applyAlignment="1">
      <alignment vertical="center"/>
      <protection/>
    </xf>
    <xf numFmtId="0" fontId="63" fillId="0" borderId="8" xfId="20" applyFont="1" applyFill="1" applyBorder="1" applyAlignment="1">
      <alignment/>
      <protection/>
    </xf>
    <xf numFmtId="0" fontId="0" fillId="0" borderId="23" xfId="0" applyFill="1" applyBorder="1" applyAlignment="1">
      <alignment vertical="center"/>
    </xf>
    <xf numFmtId="0" fontId="0" fillId="0" borderId="11" xfId="0" applyFill="1" applyBorder="1" applyAlignment="1">
      <alignment vertical="center"/>
    </xf>
    <xf numFmtId="0" fontId="13" fillId="0" borderId="16" xfId="0" applyFont="1" applyBorder="1" applyAlignment="1">
      <alignment horizontal="distributed" vertical="center"/>
    </xf>
    <xf numFmtId="0" fontId="13" fillId="0" borderId="16" xfId="0" applyFont="1" applyBorder="1" applyAlignment="1">
      <alignment vertical="center"/>
    </xf>
    <xf numFmtId="0" fontId="1" fillId="0" borderId="5" xfId="20" applyFont="1" applyBorder="1">
      <alignment/>
      <protection/>
    </xf>
    <xf numFmtId="0" fontId="1" fillId="0" borderId="6" xfId="20" applyFont="1" applyBorder="1">
      <alignment/>
      <protection/>
    </xf>
    <xf numFmtId="0" fontId="1" fillId="0" borderId="0" xfId="20" applyFont="1" applyBorder="1">
      <alignment/>
      <protection/>
    </xf>
    <xf numFmtId="0" fontId="60" fillId="0" borderId="29" xfId="20" applyFont="1" applyBorder="1">
      <alignment/>
      <protection/>
    </xf>
    <xf numFmtId="0" fontId="33" fillId="0" borderId="0" xfId="20" applyFont="1" applyBorder="1" applyAlignment="1">
      <alignment vertical="center"/>
      <protection/>
    </xf>
    <xf numFmtId="0" fontId="19" fillId="0" borderId="118" xfId="0" applyFont="1" applyBorder="1" applyAlignment="1">
      <alignment vertical="center"/>
    </xf>
    <xf numFmtId="0" fontId="19" fillId="0" borderId="121" xfId="0" applyFont="1" applyBorder="1" applyAlignment="1">
      <alignment vertical="center"/>
    </xf>
    <xf numFmtId="0" fontId="13" fillId="0" borderId="122" xfId="20" applyFont="1" applyBorder="1" applyAlignment="1">
      <alignment horizontal="center" vertical="center" wrapText="1"/>
      <protection/>
    </xf>
    <xf numFmtId="0" fontId="13" fillId="3" borderId="21"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6" xfId="20" applyFont="1" applyFill="1" applyBorder="1" applyAlignment="1">
      <alignment horizontal="center"/>
      <protection/>
    </xf>
    <xf numFmtId="0" fontId="13" fillId="3" borderId="123"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12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6" xfId="20" applyFont="1" applyFill="1" applyBorder="1" applyAlignment="1">
      <alignment vertical="center"/>
      <protection/>
    </xf>
    <xf numFmtId="0" fontId="13" fillId="3" borderId="62" xfId="20" applyFont="1" applyFill="1" applyBorder="1" applyAlignment="1">
      <alignment horizontal="center" vertical="center"/>
      <protection/>
    </xf>
    <xf numFmtId="0" fontId="13" fillId="3" borderId="22" xfId="0" applyFont="1" applyFill="1" applyBorder="1" applyAlignment="1">
      <alignment vertical="center"/>
    </xf>
    <xf numFmtId="0" fontId="13" fillId="3" borderId="26" xfId="0" applyFont="1" applyFill="1" applyBorder="1" applyAlignment="1">
      <alignment horizontal="center" vertical="center"/>
    </xf>
    <xf numFmtId="0" fontId="13" fillId="3" borderId="125" xfId="0" applyFont="1" applyFill="1" applyBorder="1" applyAlignment="1">
      <alignment vertical="center"/>
    </xf>
    <xf numFmtId="0" fontId="13" fillId="3" borderId="26" xfId="0" applyFont="1" applyFill="1" applyBorder="1" applyAlignment="1">
      <alignment vertical="center"/>
    </xf>
    <xf numFmtId="0" fontId="13" fillId="3" borderId="21" xfId="0" applyFont="1" applyFill="1" applyBorder="1" applyAlignment="1">
      <alignment vertical="center"/>
    </xf>
    <xf numFmtId="0" fontId="13" fillId="3" borderId="26" xfId="0" applyFont="1" applyFill="1" applyBorder="1" applyAlignment="1" quotePrefix="1">
      <alignment horizontal="center" vertical="center"/>
    </xf>
    <xf numFmtId="0" fontId="13" fillId="3" borderId="25" xfId="0" applyFont="1" applyFill="1" applyBorder="1" applyAlignment="1">
      <alignment horizontal="center" vertical="center"/>
    </xf>
    <xf numFmtId="0" fontId="13" fillId="3" borderId="13" xfId="20" applyFont="1" applyFill="1" applyBorder="1" applyAlignment="1">
      <alignment horizontal="center"/>
      <protection/>
    </xf>
    <xf numFmtId="0" fontId="13" fillId="3" borderId="13" xfId="20" applyFont="1" applyFill="1" applyBorder="1" applyAlignment="1">
      <alignment horizontal="center" vertical="center"/>
      <protection/>
    </xf>
    <xf numFmtId="0" fontId="13" fillId="3" borderId="62" xfId="0" applyFont="1" applyFill="1" applyBorder="1" applyAlignment="1">
      <alignment horizontal="center" vertical="center"/>
    </xf>
    <xf numFmtId="0" fontId="13" fillId="3" borderId="25" xfId="0" applyFont="1" applyFill="1" applyBorder="1" applyAlignment="1">
      <alignment horizontal="center" vertical="center" shrinkToFit="1"/>
    </xf>
    <xf numFmtId="0" fontId="13" fillId="3" borderId="25" xfId="0" applyFont="1" applyFill="1" applyBorder="1" applyAlignment="1" quotePrefix="1">
      <alignment horizontal="center" vertical="center"/>
    </xf>
    <xf numFmtId="0" fontId="13" fillId="3" borderId="43" xfId="0" applyFont="1" applyFill="1" applyBorder="1" applyAlignment="1" quotePrefix="1">
      <alignment horizontal="center" vertical="center"/>
    </xf>
    <xf numFmtId="0" fontId="13" fillId="3" borderId="21" xfId="0" applyFont="1" applyFill="1" applyBorder="1" applyAlignment="1" quotePrefix="1">
      <alignment horizontal="center" vertical="center"/>
    </xf>
    <xf numFmtId="0" fontId="13" fillId="3" borderId="44" xfId="0" applyFont="1" applyFill="1" applyBorder="1" applyAlignment="1">
      <alignment vertical="center"/>
    </xf>
    <xf numFmtId="0" fontId="13" fillId="3" borderId="26" xfId="20" applyFont="1" applyFill="1" applyBorder="1" applyAlignment="1">
      <alignment horizontal="center" vertical="center"/>
      <protection/>
    </xf>
    <xf numFmtId="0" fontId="13" fillId="3" borderId="126" xfId="0" applyFont="1" applyFill="1" applyBorder="1" applyAlignment="1">
      <alignment horizontal="center" vertical="center"/>
    </xf>
    <xf numFmtId="0" fontId="13" fillId="3" borderId="106" xfId="0" applyFont="1" applyFill="1" applyBorder="1" applyAlignment="1" quotePrefix="1">
      <alignment horizontal="center" vertical="center" shrinkToFit="1"/>
    </xf>
    <xf numFmtId="0" fontId="13" fillId="3" borderId="127" xfId="0" applyFont="1" applyFill="1" applyBorder="1" applyAlignment="1" quotePrefix="1">
      <alignment horizontal="center" vertical="center" shrinkToFit="1"/>
    </xf>
    <xf numFmtId="0" fontId="13" fillId="3" borderId="62" xfId="0" applyFont="1" applyFill="1" applyBorder="1" applyAlignment="1" quotePrefix="1">
      <alignment horizontal="center" vertical="center"/>
    </xf>
    <xf numFmtId="0" fontId="13" fillId="3" borderId="18" xfId="0" applyFont="1" applyFill="1" applyBorder="1" applyAlignment="1">
      <alignment horizontal="center" vertical="center" shrinkToFit="1"/>
    </xf>
    <xf numFmtId="0" fontId="13" fillId="3" borderId="128" xfId="0" applyFont="1" applyFill="1" applyBorder="1" applyAlignment="1">
      <alignment horizontal="center" vertical="center"/>
    </xf>
    <xf numFmtId="0" fontId="13" fillId="3" borderId="19" xfId="0" applyFont="1" applyFill="1" applyBorder="1" applyAlignment="1">
      <alignment horizontal="center" vertical="center"/>
    </xf>
    <xf numFmtId="0" fontId="1" fillId="3" borderId="4" xfId="20" applyFont="1" applyFill="1" applyBorder="1" applyAlignment="1">
      <alignment/>
      <protection/>
    </xf>
    <xf numFmtId="0" fontId="1" fillId="3" borderId="0" xfId="20" applyFont="1" applyFill="1" applyAlignment="1">
      <alignment/>
      <protection/>
    </xf>
    <xf numFmtId="0" fontId="1" fillId="3" borderId="0" xfId="20" applyFont="1" applyFill="1">
      <alignment/>
      <protection/>
    </xf>
    <xf numFmtId="0" fontId="1" fillId="3" borderId="0" xfId="20" applyFont="1" applyFill="1" applyBorder="1">
      <alignment/>
      <protection/>
    </xf>
    <xf numFmtId="0" fontId="2" fillId="3" borderId="1" xfId="0" applyFont="1" applyFill="1" applyBorder="1" applyAlignment="1">
      <alignment vertical="center"/>
    </xf>
    <xf numFmtId="0" fontId="1" fillId="3" borderId="0" xfId="20" applyFont="1" applyFill="1" applyBorder="1" applyAlignment="1">
      <alignment/>
      <protection/>
    </xf>
    <xf numFmtId="0" fontId="1" fillId="3" borderId="4" xfId="20" applyFont="1" applyFill="1" applyBorder="1">
      <alignment/>
      <protection/>
    </xf>
    <xf numFmtId="0" fontId="1" fillId="3" borderId="4" xfId="0" applyFont="1" applyFill="1" applyBorder="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1" fillId="3" borderId="4" xfId="20" applyFont="1" applyFill="1" applyBorder="1" applyAlignment="1">
      <alignment vertical="center"/>
      <protection/>
    </xf>
    <xf numFmtId="0" fontId="1" fillId="3" borderId="0" xfId="20" applyFont="1" applyFill="1" applyBorder="1" applyAlignment="1">
      <alignment vertical="center"/>
      <protection/>
    </xf>
    <xf numFmtId="0" fontId="1" fillId="3" borderId="11" xfId="0" applyFont="1" applyFill="1" applyBorder="1" applyAlignment="1">
      <alignment vertical="center"/>
    </xf>
    <xf numFmtId="178" fontId="13" fillId="0" borderId="22" xfId="20" applyNumberFormat="1" applyFont="1" applyFill="1" applyBorder="1" applyAlignment="1" quotePrefix="1">
      <alignment vertical="center"/>
      <protection/>
    </xf>
    <xf numFmtId="178" fontId="13" fillId="0" borderId="8" xfId="20" applyNumberFormat="1" applyFont="1" applyFill="1" applyBorder="1" applyAlignment="1">
      <alignment vertical="center"/>
      <protection/>
    </xf>
    <xf numFmtId="178" fontId="13" fillId="0" borderId="13" xfId="20" applyNumberFormat="1" applyFont="1" applyFill="1" applyBorder="1" applyAlignment="1">
      <alignment vertical="center"/>
      <protection/>
    </xf>
    <xf numFmtId="0" fontId="13" fillId="0" borderId="22" xfId="20" applyFont="1" applyFill="1" applyBorder="1" applyAlignment="1">
      <alignment/>
      <protection/>
    </xf>
    <xf numFmtId="0" fontId="13" fillId="0" borderId="22" xfId="0" applyFont="1" applyFill="1" applyBorder="1" applyAlignment="1">
      <alignment vertical="center"/>
    </xf>
    <xf numFmtId="0" fontId="13" fillId="0" borderId="8" xfId="0" applyFont="1" applyFill="1" applyBorder="1" applyAlignment="1">
      <alignment vertical="center"/>
    </xf>
    <xf numFmtId="0" fontId="13" fillId="0" borderId="13" xfId="0" applyFont="1" applyFill="1" applyBorder="1" applyAlignment="1">
      <alignment vertical="center"/>
    </xf>
    <xf numFmtId="0" fontId="13" fillId="10" borderId="22" xfId="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10" fillId="10" borderId="20" xfId="20" applyFont="1" applyFill="1" applyBorder="1" applyAlignment="1" applyProtection="1">
      <alignment horizontal="center" vertical="center"/>
      <protection locked="0"/>
    </xf>
    <xf numFmtId="0" fontId="10" fillId="10" borderId="21" xfId="20" applyFont="1" applyFill="1" applyBorder="1" applyAlignment="1" applyProtection="1">
      <alignment horizontal="center" vertical="center"/>
      <protection locked="0"/>
    </xf>
    <xf numFmtId="0" fontId="20" fillId="10" borderId="11" xfId="20" applyFont="1" applyFill="1" applyBorder="1" applyProtection="1">
      <alignment/>
      <protection locked="0"/>
    </xf>
    <xf numFmtId="0" fontId="13" fillId="10" borderId="11" xfId="20" applyFont="1" applyFill="1" applyBorder="1" applyProtection="1">
      <alignment/>
      <protection locked="0"/>
    </xf>
    <xf numFmtId="0" fontId="0" fillId="10" borderId="0" xfId="0" applyFill="1" applyBorder="1" applyAlignment="1" applyProtection="1">
      <alignment vertical="center"/>
      <protection locked="0"/>
    </xf>
    <xf numFmtId="0" fontId="13" fillId="10" borderId="11" xfId="20" applyFont="1" applyFill="1" applyBorder="1" applyAlignment="1" applyProtection="1">
      <alignment vertical="center"/>
      <protection locked="0"/>
    </xf>
    <xf numFmtId="0" fontId="0" fillId="10" borderId="11" xfId="0" applyFill="1" applyBorder="1" applyAlignment="1" applyProtection="1">
      <alignment vertical="center"/>
      <protection locked="0"/>
    </xf>
    <xf numFmtId="0" fontId="13" fillId="10" borderId="11" xfId="20" applyFont="1" applyFill="1" applyBorder="1" applyAlignment="1" applyProtection="1">
      <alignment/>
      <protection locked="0"/>
    </xf>
    <xf numFmtId="0" fontId="13" fillId="10" borderId="23" xfId="20" applyFont="1" applyFill="1" applyBorder="1" applyAlignment="1" applyProtection="1">
      <alignment/>
      <protection locked="0"/>
    </xf>
    <xf numFmtId="0" fontId="13" fillId="10" borderId="37" xfId="20" applyFont="1" applyFill="1" applyBorder="1" applyAlignment="1" applyProtection="1">
      <alignment vertical="center"/>
      <protection locked="0"/>
    </xf>
    <xf numFmtId="0" fontId="0" fillId="10" borderId="37" xfId="0" applyFill="1" applyBorder="1" applyAlignment="1" applyProtection="1">
      <alignment vertical="center"/>
      <protection locked="0"/>
    </xf>
    <xf numFmtId="0" fontId="13" fillId="10" borderId="25" xfId="20" applyFont="1" applyFill="1" applyBorder="1" applyAlignment="1" applyProtection="1">
      <alignment horizontal="center"/>
      <protection locked="0"/>
    </xf>
    <xf numFmtId="0" fontId="13" fillId="10" borderId="57" xfId="20" applyFont="1" applyFill="1" applyBorder="1" applyAlignment="1" applyProtection="1">
      <alignment horizontal="center"/>
      <protection locked="0"/>
    </xf>
    <xf numFmtId="0" fontId="13" fillId="10" borderId="21" xfId="20" applyFont="1" applyFill="1" applyBorder="1" applyAlignment="1" applyProtection="1">
      <alignment horizontal="center"/>
      <protection locked="0"/>
    </xf>
    <xf numFmtId="0" fontId="13" fillId="10" borderId="22" xfId="20" applyFont="1" applyFill="1" applyBorder="1" applyAlignment="1" applyProtection="1">
      <alignment horizontal="center"/>
      <protection locked="0"/>
    </xf>
    <xf numFmtId="0" fontId="13" fillId="10" borderId="4" xfId="20" applyFont="1" applyFill="1" applyBorder="1" applyAlignment="1" applyProtection="1">
      <alignment vertical="center"/>
      <protection locked="0"/>
    </xf>
    <xf numFmtId="0" fontId="13" fillId="10" borderId="0" xfId="20" applyFont="1" applyFill="1" applyBorder="1" applyAlignment="1" applyProtection="1">
      <alignment vertical="center"/>
      <protection locked="0"/>
    </xf>
    <xf numFmtId="0" fontId="0" fillId="10" borderId="0" xfId="0" applyFill="1" applyAlignment="1" applyProtection="1">
      <alignment vertical="center"/>
      <protection locked="0"/>
    </xf>
    <xf numFmtId="0" fontId="16" fillId="10" borderId="0" xfId="0" applyFont="1" applyFill="1" applyAlignment="1" applyProtection="1">
      <alignment vertical="center"/>
      <protection locked="0"/>
    </xf>
    <xf numFmtId="0" fontId="20" fillId="10" borderId="0" xfId="20" applyFont="1" applyFill="1" applyBorder="1" applyAlignment="1" applyProtection="1">
      <alignment vertical="center"/>
      <protection locked="0"/>
    </xf>
    <xf numFmtId="0" fontId="13" fillId="10" borderId="7" xfId="20" applyFont="1" applyFill="1" applyBorder="1" applyAlignment="1" applyProtection="1">
      <alignment vertical="center"/>
      <protection locked="0"/>
    </xf>
    <xf numFmtId="0" fontId="13" fillId="10" borderId="2" xfId="20" applyFont="1" applyFill="1" applyBorder="1" applyAlignment="1" applyProtection="1">
      <alignment vertical="center"/>
      <protection locked="0"/>
    </xf>
    <xf numFmtId="0" fontId="20" fillId="10" borderId="2" xfId="20" applyFont="1" applyFill="1" applyBorder="1" applyAlignment="1" applyProtection="1">
      <alignment vertical="center"/>
      <protection locked="0"/>
    </xf>
    <xf numFmtId="0" fontId="13" fillId="10" borderId="0" xfId="0" applyFont="1" applyFill="1" applyBorder="1" applyAlignment="1" applyProtection="1">
      <alignment horizontal="center" vertical="center"/>
      <protection locked="0"/>
    </xf>
    <xf numFmtId="0" fontId="13" fillId="10" borderId="129" xfId="0" applyFont="1" applyFill="1" applyBorder="1" applyAlignment="1" applyProtection="1">
      <alignment vertical="center"/>
      <protection locked="0"/>
    </xf>
    <xf numFmtId="0" fontId="13" fillId="10" borderId="130" xfId="0" applyFont="1" applyFill="1" applyBorder="1" applyAlignment="1" applyProtection="1">
      <alignment vertical="center"/>
      <protection locked="0"/>
    </xf>
    <xf numFmtId="0" fontId="13" fillId="10" borderId="22" xfId="20" applyFont="1" applyFill="1" applyBorder="1" applyAlignment="1" applyProtection="1">
      <alignment horizontal="center" vertical="center"/>
      <protection locked="0"/>
    </xf>
    <xf numFmtId="0" fontId="13" fillId="10" borderId="62" xfId="0" applyFont="1" applyFill="1" applyBorder="1" applyAlignment="1" applyProtection="1">
      <alignment horizontal="center" vertical="center"/>
      <protection locked="0"/>
    </xf>
    <xf numFmtId="0" fontId="13" fillId="10" borderId="21" xfId="0" applyFont="1" applyFill="1" applyBorder="1" applyAlignment="1" applyProtection="1">
      <alignment horizontal="center" vertical="center"/>
      <protection locked="0"/>
    </xf>
    <xf numFmtId="0" fontId="13" fillId="10" borderId="131" xfId="0" applyFont="1" applyFill="1" applyBorder="1" applyAlignment="1" applyProtection="1">
      <alignment horizontal="center" vertical="center"/>
      <protection locked="0"/>
    </xf>
    <xf numFmtId="0" fontId="13" fillId="10" borderId="4" xfId="0" applyFont="1" applyFill="1" applyBorder="1" applyAlignment="1" applyProtection="1">
      <alignment vertical="center"/>
      <protection locked="0"/>
    </xf>
    <xf numFmtId="0" fontId="13" fillId="10" borderId="0" xfId="0" applyFont="1" applyFill="1" applyAlignment="1" applyProtection="1">
      <alignment vertical="center"/>
      <protection locked="0"/>
    </xf>
    <xf numFmtId="0" fontId="13" fillId="10" borderId="0" xfId="0"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0" fontId="13" fillId="10" borderId="1" xfId="0" applyFont="1" applyFill="1" applyBorder="1" applyAlignment="1" applyProtection="1">
      <alignment vertical="center"/>
      <protection locked="0"/>
    </xf>
    <xf numFmtId="0" fontId="13" fillId="10" borderId="7" xfId="0" applyFont="1" applyFill="1" applyBorder="1" applyAlignment="1" applyProtection="1">
      <alignment vertical="center"/>
      <protection locked="0"/>
    </xf>
    <xf numFmtId="0" fontId="13" fillId="10" borderId="2" xfId="0" applyFont="1" applyFill="1" applyBorder="1" applyAlignment="1" applyProtection="1">
      <alignment vertical="center"/>
      <protection locked="0"/>
    </xf>
    <xf numFmtId="0" fontId="0" fillId="10" borderId="2" xfId="0" applyFill="1" applyBorder="1" applyAlignment="1" applyProtection="1">
      <alignment vertical="center"/>
      <protection locked="0"/>
    </xf>
    <xf numFmtId="0" fontId="13" fillId="10" borderId="3" xfId="0" applyFont="1" applyFill="1" applyBorder="1" applyAlignment="1" applyProtection="1">
      <alignment vertical="center"/>
      <protection locked="0"/>
    </xf>
    <xf numFmtId="0" fontId="13" fillId="10" borderId="22" xfId="0" applyFont="1" applyFill="1" applyBorder="1" applyAlignment="1" applyProtection="1" quotePrefix="1">
      <alignment horizontal="center" vertical="center"/>
      <protection locked="0"/>
    </xf>
    <xf numFmtId="0" fontId="10" fillId="10" borderId="4" xfId="0" applyFont="1" applyFill="1" applyBorder="1" applyAlignment="1" applyProtection="1">
      <alignment vertical="center"/>
      <protection locked="0"/>
    </xf>
    <xf numFmtId="0" fontId="13" fillId="10" borderId="1" xfId="0" applyFont="1" applyFill="1" applyBorder="1" applyAlignment="1" applyProtection="1">
      <alignment vertical="center"/>
      <protection locked="0"/>
    </xf>
    <xf numFmtId="0" fontId="13" fillId="10" borderId="62" xfId="20" applyFont="1" applyFill="1" applyBorder="1" applyAlignment="1" applyProtection="1">
      <alignment horizontal="center" vertical="center"/>
      <protection locked="0"/>
    </xf>
    <xf numFmtId="0" fontId="13" fillId="10" borderId="13" xfId="20" applyFont="1" applyFill="1" applyBorder="1" applyAlignment="1" applyProtection="1">
      <alignment horizontal="center" vertical="center"/>
      <protection locked="0"/>
    </xf>
    <xf numFmtId="0" fontId="10" fillId="10" borderId="0" xfId="0" applyFont="1" applyFill="1" applyBorder="1" applyAlignment="1" applyProtection="1">
      <alignment vertical="center"/>
      <protection locked="0"/>
    </xf>
    <xf numFmtId="0" fontId="13" fillId="10" borderId="0" xfId="0" applyFont="1" applyFill="1" applyAlignment="1" applyProtection="1">
      <alignment vertical="center"/>
      <protection locked="0"/>
    </xf>
    <xf numFmtId="0" fontId="13" fillId="10" borderId="4" xfId="20" applyFont="1" applyFill="1" applyBorder="1" applyAlignment="1" applyProtection="1">
      <alignment/>
      <protection locked="0"/>
    </xf>
    <xf numFmtId="0" fontId="13" fillId="10" borderId="0" xfId="20" applyFont="1" applyFill="1" applyAlignment="1" applyProtection="1">
      <alignment/>
      <protection locked="0"/>
    </xf>
    <xf numFmtId="0" fontId="13" fillId="10" borderId="0" xfId="20" applyFont="1" applyFill="1" applyBorder="1" applyProtection="1">
      <alignment/>
      <protection locked="0"/>
    </xf>
    <xf numFmtId="0" fontId="13" fillId="10" borderId="0" xfId="20" applyFont="1" applyFill="1" applyProtection="1">
      <alignment/>
      <protection locked="0"/>
    </xf>
    <xf numFmtId="0" fontId="13" fillId="10" borderId="1" xfId="20" applyFont="1" applyFill="1" applyBorder="1" applyProtection="1">
      <alignment/>
      <protection locked="0"/>
    </xf>
    <xf numFmtId="0" fontId="13" fillId="10" borderId="0" xfId="20" applyFont="1" applyFill="1" applyBorder="1" applyAlignment="1" applyProtection="1">
      <alignment/>
      <protection locked="0"/>
    </xf>
    <xf numFmtId="0" fontId="13" fillId="10" borderId="0" xfId="20" applyFont="1" applyFill="1" applyBorder="1" applyAlignment="1" applyProtection="1">
      <alignment horizontal="center" textRotation="90"/>
      <protection locked="0"/>
    </xf>
    <xf numFmtId="0" fontId="13" fillId="10" borderId="0" xfId="0" applyFont="1" applyFill="1" applyBorder="1" applyAlignment="1" applyProtection="1">
      <alignment horizontal="center" textRotation="90"/>
      <protection locked="0"/>
    </xf>
    <xf numFmtId="0" fontId="13" fillId="10" borderId="0" xfId="20" applyFont="1" applyFill="1" applyBorder="1" applyAlignment="1" applyProtection="1">
      <alignment horizontal="center" vertical="center" textRotation="90"/>
      <protection locked="0"/>
    </xf>
    <xf numFmtId="0" fontId="29" fillId="10" borderId="0" xfId="2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textRotation="90"/>
      <protection locked="0"/>
    </xf>
    <xf numFmtId="0" fontId="30" fillId="10" borderId="0" xfId="20" applyFont="1" applyFill="1" applyBorder="1" applyAlignment="1" applyProtection="1">
      <alignment horizontal="center" vertical="center"/>
      <protection locked="0"/>
    </xf>
    <xf numFmtId="0" fontId="13" fillId="10" borderId="0" xfId="20" applyFont="1" applyFill="1" applyBorder="1" applyAlignment="1" applyProtection="1">
      <alignment horizontal="center" vertical="center"/>
      <protection locked="0"/>
    </xf>
    <xf numFmtId="0" fontId="13" fillId="10" borderId="1" xfId="20" applyFont="1" applyFill="1" applyBorder="1" applyAlignment="1" applyProtection="1">
      <alignment/>
      <protection locked="0"/>
    </xf>
    <xf numFmtId="0" fontId="29" fillId="10" borderId="0" xfId="20" applyFont="1" applyFill="1" applyBorder="1" applyAlignment="1" applyProtection="1">
      <alignment/>
      <protection locked="0"/>
    </xf>
    <xf numFmtId="0" fontId="13" fillId="10" borderId="4" xfId="20" applyFont="1" applyFill="1" applyBorder="1" applyProtection="1">
      <alignment/>
      <protection locked="0"/>
    </xf>
    <xf numFmtId="0" fontId="33" fillId="10" borderId="0" xfId="20" applyFont="1" applyFill="1" applyBorder="1" applyAlignment="1" applyProtection="1">
      <alignment horizontal="center" vertical="center"/>
      <protection locked="0"/>
    </xf>
    <xf numFmtId="0" fontId="33" fillId="10" borderId="0" xfId="0" applyFont="1" applyFill="1" applyBorder="1" applyAlignment="1" applyProtection="1">
      <alignment horizontal="center" vertical="center"/>
      <protection locked="0"/>
    </xf>
    <xf numFmtId="0" fontId="33" fillId="10" borderId="0" xfId="20" applyFont="1" applyFill="1" applyBorder="1" applyAlignment="1" applyProtection="1">
      <alignment vertical="center"/>
      <protection locked="0"/>
    </xf>
    <xf numFmtId="0" fontId="33" fillId="10" borderId="0" xfId="20" applyFont="1" applyFill="1" applyBorder="1" applyAlignment="1" applyProtection="1">
      <alignment/>
      <protection locked="0"/>
    </xf>
    <xf numFmtId="0" fontId="33" fillId="10" borderId="0" xfId="0" applyFont="1" applyFill="1" applyBorder="1" applyAlignment="1" applyProtection="1">
      <alignment vertical="center"/>
      <protection locked="0"/>
    </xf>
    <xf numFmtId="0" fontId="58" fillId="10" borderId="0" xfId="20" applyFont="1" applyFill="1" applyBorder="1" applyProtection="1">
      <alignment/>
      <protection locked="0"/>
    </xf>
    <xf numFmtId="176" fontId="13" fillId="10" borderId="0" xfId="20" applyNumberFormat="1" applyFont="1" applyFill="1" applyBorder="1" applyAlignment="1" applyProtection="1">
      <alignment horizontal="center" vertical="center"/>
      <protection locked="0"/>
    </xf>
    <xf numFmtId="0" fontId="13" fillId="10" borderId="4" xfId="0" applyFont="1" applyFill="1" applyBorder="1" applyAlignment="1" applyProtection="1">
      <alignment vertical="center"/>
      <protection locked="0"/>
    </xf>
    <xf numFmtId="0" fontId="0" fillId="10" borderId="4" xfId="0" applyFill="1" applyBorder="1" applyAlignment="1" applyProtection="1">
      <alignment vertical="center"/>
      <protection locked="0"/>
    </xf>
    <xf numFmtId="0" fontId="10" fillId="10" borderId="0" xfId="20" applyFont="1" applyFill="1" applyBorder="1" applyAlignment="1" applyProtection="1">
      <alignment vertical="center"/>
      <protection locked="0"/>
    </xf>
    <xf numFmtId="0" fontId="13" fillId="10" borderId="1" xfId="20" applyFont="1" applyFill="1" applyBorder="1" applyAlignment="1" applyProtection="1">
      <alignment vertical="center"/>
      <protection locked="0"/>
    </xf>
    <xf numFmtId="0" fontId="0" fillId="10" borderId="1" xfId="0" applyFill="1" applyBorder="1" applyAlignment="1" applyProtection="1">
      <alignment vertical="center"/>
      <protection locked="0"/>
    </xf>
    <xf numFmtId="0" fontId="2" fillId="10" borderId="7" xfId="0" applyFont="1" applyFill="1" applyBorder="1" applyAlignment="1" applyProtection="1">
      <alignment vertical="center"/>
      <protection locked="0"/>
    </xf>
    <xf numFmtId="0" fontId="2" fillId="10" borderId="2" xfId="0" applyFont="1" applyFill="1" applyBorder="1" applyAlignment="1" applyProtection="1">
      <alignment vertical="center"/>
      <protection locked="0"/>
    </xf>
    <xf numFmtId="0" fontId="2" fillId="10" borderId="3" xfId="0" applyFont="1" applyFill="1" applyBorder="1" applyAlignment="1" applyProtection="1">
      <alignment vertical="center"/>
      <protection locked="0"/>
    </xf>
    <xf numFmtId="0" fontId="13" fillId="10" borderId="13" xfId="0" applyFont="1" applyFill="1" applyBorder="1" applyAlignment="1" applyProtection="1">
      <alignment horizontal="center" vertical="center"/>
      <protection locked="0"/>
    </xf>
    <xf numFmtId="0" fontId="13" fillId="10" borderId="13" xfId="20" applyFont="1" applyFill="1" applyBorder="1" applyAlignment="1" applyProtection="1">
      <alignment horizontal="center"/>
      <protection locked="0"/>
    </xf>
    <xf numFmtId="0" fontId="13" fillId="10" borderId="25" xfId="20" applyFont="1" applyFill="1" applyBorder="1" applyProtection="1">
      <alignment/>
      <protection locked="0"/>
    </xf>
    <xf numFmtId="0" fontId="13" fillId="10" borderId="22" xfId="0" applyFont="1" applyFill="1" applyBorder="1" applyAlignment="1" applyProtection="1">
      <alignment vertical="center"/>
      <protection locked="0"/>
    </xf>
    <xf numFmtId="0" fontId="13" fillId="10" borderId="62" xfId="0" applyFont="1" applyFill="1" applyBorder="1" applyAlignment="1" applyProtection="1">
      <alignment horizontal="center" vertical="center" shrinkToFit="1"/>
      <protection locked="0"/>
    </xf>
    <xf numFmtId="0" fontId="13" fillId="10" borderId="21" xfId="0" applyFont="1" applyFill="1" applyBorder="1" applyAlignment="1" applyProtection="1" quotePrefix="1">
      <alignment horizontal="center" vertical="center"/>
      <protection locked="0"/>
    </xf>
    <xf numFmtId="0" fontId="13" fillId="10" borderId="25" xfId="0" applyFont="1" applyFill="1" applyBorder="1" applyAlignment="1" applyProtection="1" quotePrefix="1">
      <alignment horizontal="center" vertical="center"/>
      <protection locked="0"/>
    </xf>
    <xf numFmtId="0" fontId="0" fillId="10" borderId="4" xfId="0" applyFont="1" applyFill="1" applyBorder="1" applyAlignment="1" applyProtection="1">
      <alignment vertical="center" textRotation="255"/>
      <protection locked="0"/>
    </xf>
    <xf numFmtId="0" fontId="0" fillId="10" borderId="0" xfId="0" applyFont="1" applyFill="1" applyBorder="1" applyAlignment="1" applyProtection="1">
      <alignment horizontal="center" vertical="center" textRotation="255"/>
      <protection locked="0"/>
    </xf>
    <xf numFmtId="0" fontId="0" fillId="10" borderId="0" xfId="0" applyFill="1" applyBorder="1" applyAlignment="1" applyProtection="1">
      <alignment vertical="center"/>
      <protection locked="0"/>
    </xf>
    <xf numFmtId="178" fontId="13" fillId="10" borderId="0" xfId="20" applyNumberFormat="1" applyFont="1" applyFill="1" applyBorder="1" applyAlignment="1" applyProtection="1">
      <alignment horizontal="center" vertical="center"/>
      <protection locked="0"/>
    </xf>
    <xf numFmtId="178" fontId="0" fillId="10" borderId="0" xfId="0" applyNumberFormat="1" applyFill="1" applyBorder="1" applyAlignment="1" applyProtection="1">
      <alignment horizontal="center" vertical="center"/>
      <protection locked="0"/>
    </xf>
    <xf numFmtId="178" fontId="13" fillId="10" borderId="0" xfId="0" applyNumberFormat="1" applyFont="1" applyFill="1" applyBorder="1" applyAlignment="1" applyProtection="1">
      <alignment horizontal="center" vertical="center"/>
      <protection locked="0"/>
    </xf>
    <xf numFmtId="0" fontId="0" fillId="10" borderId="1" xfId="0" applyFill="1" applyBorder="1" applyAlignment="1" applyProtection="1">
      <alignment vertical="center"/>
      <protection locked="0"/>
    </xf>
    <xf numFmtId="0" fontId="0" fillId="10" borderId="0" xfId="0" applyFill="1" applyBorder="1" applyAlignment="1" applyProtection="1">
      <alignment vertical="center" textRotation="255"/>
      <protection locked="0"/>
    </xf>
    <xf numFmtId="0" fontId="0" fillId="10" borderId="0" xfId="0" applyFill="1" applyBorder="1" applyAlignment="1" applyProtection="1">
      <alignment horizontal="center" vertical="center"/>
      <protection locked="0"/>
    </xf>
    <xf numFmtId="0" fontId="13" fillId="10" borderId="0" xfId="20" applyFont="1" applyFill="1" applyBorder="1" applyAlignment="1" applyProtection="1">
      <alignment horizontal="right" vertical="center"/>
      <protection locked="0"/>
    </xf>
    <xf numFmtId="0" fontId="0" fillId="10" borderId="0" xfId="0" applyFill="1" applyBorder="1" applyAlignment="1" applyProtection="1">
      <alignment horizontal="right" vertical="center"/>
      <protection locked="0"/>
    </xf>
    <xf numFmtId="0" fontId="1" fillId="10" borderId="0" xfId="0" applyFont="1" applyFill="1" applyBorder="1" applyAlignment="1" applyProtection="1">
      <alignment horizontal="center" vertical="center"/>
      <protection locked="0"/>
    </xf>
    <xf numFmtId="176" fontId="13" fillId="10" borderId="0" xfId="20" applyNumberFormat="1" applyFont="1" applyFill="1" applyBorder="1" applyAlignment="1" applyProtection="1">
      <alignment horizontal="right" vertical="center"/>
      <protection locked="0"/>
    </xf>
    <xf numFmtId="176" fontId="0" fillId="10" borderId="0" xfId="0" applyNumberFormat="1" applyFill="1" applyBorder="1" applyAlignment="1" applyProtection="1">
      <alignment horizontal="right" vertical="center"/>
      <protection locked="0"/>
    </xf>
    <xf numFmtId="0" fontId="13" fillId="10" borderId="22" xfId="20" applyFont="1" applyFill="1" applyBorder="1" applyAlignment="1" applyProtection="1">
      <alignment horizontal="center" vertical="center"/>
      <protection locked="0"/>
    </xf>
    <xf numFmtId="0" fontId="0" fillId="10" borderId="129" xfId="0" applyFill="1" applyBorder="1" applyAlignment="1" applyProtection="1">
      <alignment vertical="center"/>
      <protection locked="0"/>
    </xf>
    <xf numFmtId="0" fontId="0" fillId="10" borderId="130" xfId="0" applyFill="1" applyBorder="1" applyAlignment="1" applyProtection="1">
      <alignment vertical="center"/>
      <protection locked="0"/>
    </xf>
    <xf numFmtId="0" fontId="0" fillId="10" borderId="132" xfId="0" applyFill="1" applyBorder="1" applyAlignment="1" applyProtection="1">
      <alignment vertical="center"/>
      <protection locked="0"/>
    </xf>
    <xf numFmtId="0" fontId="13" fillId="10" borderId="13" xfId="0" applyFont="1" applyFill="1" applyBorder="1" applyAlignment="1" applyProtection="1" quotePrefix="1">
      <alignment horizontal="center" vertical="center"/>
      <protection locked="0"/>
    </xf>
    <xf numFmtId="0" fontId="13" fillId="10" borderId="40" xfId="0" applyFont="1" applyFill="1" applyBorder="1" applyAlignment="1" applyProtection="1">
      <alignment vertical="center"/>
      <protection locked="0"/>
    </xf>
    <xf numFmtId="0" fontId="13" fillId="10" borderId="6" xfId="0" applyFont="1" applyFill="1" applyBorder="1" applyAlignment="1" applyProtection="1">
      <alignment horizontal="center" vertical="center"/>
      <protection locked="0"/>
    </xf>
    <xf numFmtId="0" fontId="10" fillId="10" borderId="21" xfId="0" applyFont="1" applyFill="1" applyBorder="1" applyAlignment="1" applyProtection="1">
      <alignment horizontal="center" vertical="center"/>
      <protection locked="0"/>
    </xf>
    <xf numFmtId="0" fontId="10" fillId="10" borderId="62" xfId="0" applyFont="1" applyFill="1" applyBorder="1" applyAlignment="1" applyProtection="1">
      <alignment horizontal="center" vertical="center" shrinkToFit="1"/>
      <protection locked="0"/>
    </xf>
    <xf numFmtId="0" fontId="10" fillId="10" borderId="62" xfId="0" applyFont="1" applyFill="1" applyBorder="1" applyAlignment="1" applyProtection="1">
      <alignment horizontal="center" vertical="center"/>
      <protection locked="0"/>
    </xf>
    <xf numFmtId="0" fontId="10" fillId="10" borderId="103" xfId="0" applyFont="1" applyFill="1" applyBorder="1" applyAlignment="1" applyProtection="1">
      <alignment horizontal="center" vertical="center"/>
      <protection locked="0"/>
    </xf>
    <xf numFmtId="0" fontId="13" fillId="10" borderId="128" xfId="0" applyFont="1" applyFill="1" applyBorder="1" applyAlignment="1" applyProtection="1" quotePrefix="1">
      <alignment horizontal="center" vertical="center" shrinkToFit="1"/>
      <protection locked="0"/>
    </xf>
    <xf numFmtId="0" fontId="13" fillId="10" borderId="24" xfId="0" applyFont="1" applyFill="1" applyBorder="1" applyAlignment="1" applyProtection="1">
      <alignment horizontal="center" vertical="center"/>
      <protection locked="0"/>
    </xf>
    <xf numFmtId="0" fontId="13" fillId="10" borderId="107" xfId="0" applyFont="1" applyFill="1" applyBorder="1" applyAlignment="1" applyProtection="1" quotePrefix="1">
      <alignment horizontal="center" vertical="center"/>
      <protection locked="0"/>
    </xf>
    <xf numFmtId="0" fontId="13" fillId="0" borderId="15" xfId="0" applyFont="1" applyBorder="1" applyAlignment="1">
      <alignment horizontal="center" vertical="center"/>
    </xf>
    <xf numFmtId="0" fontId="13" fillId="0" borderId="16" xfId="0" applyFont="1" applyBorder="1" applyAlignment="1">
      <alignment horizontal="distributed" vertical="center"/>
    </xf>
    <xf numFmtId="0" fontId="13" fillId="0" borderId="17" xfId="0" applyFont="1" applyBorder="1" applyAlignment="1">
      <alignment horizontal="distributed" vertical="center"/>
    </xf>
    <xf numFmtId="0" fontId="13" fillId="10" borderId="133" xfId="0" applyFont="1" applyFill="1" applyBorder="1" applyAlignment="1" applyProtection="1">
      <alignment horizontal="center" vertical="center"/>
      <protection locked="0"/>
    </xf>
    <xf numFmtId="0" fontId="13" fillId="10" borderId="16" xfId="0" applyFont="1" applyFill="1" applyBorder="1" applyAlignment="1" applyProtection="1">
      <alignment horizontal="center" vertical="center"/>
      <protection locked="0"/>
    </xf>
    <xf numFmtId="0" fontId="13" fillId="10" borderId="17" xfId="0" applyFont="1" applyFill="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10" borderId="23" xfId="0" applyFont="1" applyFill="1" applyBorder="1" applyAlignment="1" applyProtection="1">
      <alignment horizontal="center" vertical="center"/>
      <protection locked="0"/>
    </xf>
    <xf numFmtId="0" fontId="13" fillId="10" borderId="128" xfId="0" applyFont="1" applyFill="1" applyBorder="1" applyAlignment="1" applyProtection="1">
      <alignment horizontal="center" vertical="center"/>
      <protection locked="0"/>
    </xf>
    <xf numFmtId="0" fontId="13" fillId="10" borderId="104" xfId="0" applyFont="1" applyFill="1" applyBorder="1" applyAlignment="1" applyProtection="1">
      <alignment vertical="center"/>
      <protection locked="0"/>
    </xf>
    <xf numFmtId="0" fontId="13" fillId="10" borderId="2" xfId="0" applyFont="1" applyFill="1" applyBorder="1" applyAlignment="1" applyProtection="1">
      <alignment vertical="center"/>
      <protection locked="0"/>
    </xf>
    <xf numFmtId="0" fontId="1" fillId="10" borderId="4" xfId="20" applyFont="1" applyFill="1" applyBorder="1" applyAlignment="1" applyProtection="1">
      <alignment/>
      <protection locked="0"/>
    </xf>
    <xf numFmtId="0" fontId="1" fillId="10" borderId="0" xfId="20" applyFont="1" applyFill="1" applyAlignment="1" applyProtection="1">
      <alignment/>
      <protection locked="0"/>
    </xf>
    <xf numFmtId="0" fontId="1" fillId="10" borderId="0" xfId="20" applyFont="1" applyFill="1" applyProtection="1">
      <alignment/>
      <protection locked="0"/>
    </xf>
    <xf numFmtId="0" fontId="1" fillId="10" borderId="0" xfId="20" applyFont="1" applyFill="1" applyBorder="1" applyProtection="1">
      <alignment/>
      <protection locked="0"/>
    </xf>
    <xf numFmtId="0" fontId="1" fillId="10" borderId="0" xfId="20" applyFont="1" applyFill="1" applyBorder="1" applyAlignment="1" applyProtection="1">
      <alignment/>
      <protection locked="0"/>
    </xf>
    <xf numFmtId="0" fontId="10" fillId="10" borderId="0" xfId="0" applyFont="1" applyFill="1" applyBorder="1" applyAlignment="1" applyProtection="1">
      <alignment horizontal="center" vertical="center"/>
      <protection locked="0"/>
    </xf>
    <xf numFmtId="0" fontId="1" fillId="10" borderId="0" xfId="0" applyFont="1" applyFill="1" applyAlignment="1" applyProtection="1">
      <alignment vertical="center"/>
      <protection locked="0"/>
    </xf>
    <xf numFmtId="0" fontId="1" fillId="10" borderId="0" xfId="20" applyFont="1" applyFill="1" applyAlignment="1" applyProtection="1">
      <alignment vertical="top" wrapText="1"/>
      <protection locked="0"/>
    </xf>
    <xf numFmtId="0" fontId="1" fillId="10" borderId="0" xfId="0" applyFont="1" applyFill="1" applyAlignment="1" applyProtection="1">
      <alignment vertical="top" wrapText="1"/>
      <protection locked="0"/>
    </xf>
    <xf numFmtId="0" fontId="0" fillId="0" borderId="15"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0" xfId="0" applyFont="1" applyBorder="1" applyAlignment="1">
      <alignment horizontal="center" vertical="center" textRotation="255"/>
    </xf>
    <xf numFmtId="0" fontId="13" fillId="0" borderId="133" xfId="0" applyFont="1" applyBorder="1" applyAlignment="1">
      <alignment horizontal="distributed" vertical="center"/>
    </xf>
    <xf numFmtId="0" fontId="2" fillId="10" borderId="1" xfId="0" applyFont="1" applyFill="1" applyBorder="1" applyAlignment="1" applyProtection="1">
      <alignment vertical="center"/>
      <protection locked="0"/>
    </xf>
    <xf numFmtId="0" fontId="13" fillId="10" borderId="0" xfId="0" applyFont="1" applyFill="1" applyBorder="1" applyAlignment="1" applyProtection="1">
      <alignment horizontal="center" vertical="center"/>
      <protection locked="0"/>
    </xf>
    <xf numFmtId="0" fontId="13" fillId="10" borderId="11" xfId="0" applyFont="1" applyFill="1" applyBorder="1" applyAlignment="1" applyProtection="1">
      <alignment horizontal="center" vertical="center"/>
      <protection locked="0"/>
    </xf>
    <xf numFmtId="0" fontId="13" fillId="10" borderId="106" xfId="0" applyFont="1" applyFill="1" applyBorder="1" applyAlignment="1" applyProtection="1">
      <alignment horizontal="center" vertical="center"/>
      <protection locked="0"/>
    </xf>
    <xf numFmtId="0" fontId="13" fillId="10" borderId="12" xfId="0" applyFont="1" applyFill="1" applyBorder="1" applyAlignment="1" applyProtection="1">
      <alignment horizontal="center" vertical="center"/>
      <protection locked="0"/>
    </xf>
    <xf numFmtId="0" fontId="13" fillId="10" borderId="107" xfId="0" applyFont="1" applyFill="1" applyBorder="1" applyAlignment="1" applyProtection="1">
      <alignment horizontal="center" vertical="center"/>
      <protection locked="0"/>
    </xf>
    <xf numFmtId="0" fontId="13" fillId="10" borderId="73" xfId="0" applyFont="1" applyFill="1" applyBorder="1" applyAlignment="1" applyProtection="1">
      <alignment horizontal="center" vertical="center"/>
      <protection locked="0"/>
    </xf>
    <xf numFmtId="0" fontId="0" fillId="0" borderId="14" xfId="0" applyFont="1" applyBorder="1" applyAlignment="1">
      <alignment horizontal="center" vertical="center" textRotation="255"/>
    </xf>
    <xf numFmtId="0" fontId="13" fillId="10" borderId="8" xfId="0" applyFont="1" applyFill="1" applyBorder="1" applyAlignment="1" applyProtection="1">
      <alignment horizontal="center" vertical="center"/>
      <protection locked="0"/>
    </xf>
    <xf numFmtId="0" fontId="13" fillId="10" borderId="13" xfId="0" applyFont="1" applyFill="1" applyBorder="1" applyAlignment="1" applyProtection="1">
      <alignment horizontal="center" vertical="center"/>
      <protection locked="0"/>
    </xf>
    <xf numFmtId="0" fontId="13" fillId="10" borderId="44" xfId="0" applyFont="1" applyFill="1" applyBorder="1" applyAlignment="1" applyProtection="1">
      <alignment horizontal="center" vertical="center"/>
      <protection locked="0"/>
    </xf>
    <xf numFmtId="0" fontId="13" fillId="10" borderId="10" xfId="0" applyFont="1" applyFill="1" applyBorder="1" applyAlignment="1" applyProtection="1">
      <alignment horizontal="center" vertical="center"/>
      <protection locked="0"/>
    </xf>
    <xf numFmtId="0" fontId="13" fillId="0" borderId="134" xfId="0" applyFont="1" applyBorder="1" applyAlignment="1">
      <alignment horizontal="center" vertical="center"/>
    </xf>
    <xf numFmtId="0" fontId="13" fillId="10" borderId="22" xfId="0"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75" xfId="0" applyFont="1" applyBorder="1" applyAlignment="1">
      <alignment horizontal="center" vertical="center"/>
    </xf>
    <xf numFmtId="0" fontId="13" fillId="0" borderId="133" xfId="0" applyFont="1" applyBorder="1" applyAlignment="1">
      <alignment horizontal="center" vertical="center"/>
    </xf>
    <xf numFmtId="0" fontId="13" fillId="0" borderId="74" xfId="0" applyFont="1" applyBorder="1" applyAlignment="1">
      <alignment horizontal="center" vertical="center"/>
    </xf>
    <xf numFmtId="0" fontId="13" fillId="0" borderId="6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9" xfId="0" applyFont="1" applyBorder="1" applyAlignment="1">
      <alignment horizontal="center" vertical="center" shrinkToFit="1"/>
    </xf>
    <xf numFmtId="0" fontId="13" fillId="10" borderId="44" xfId="0" applyFont="1" applyFill="1" applyBorder="1" applyAlignment="1" applyProtection="1">
      <alignment horizontal="left" vertical="center"/>
      <protection locked="0"/>
    </xf>
    <xf numFmtId="0" fontId="13" fillId="0" borderId="63" xfId="0" applyFont="1" applyBorder="1" applyAlignment="1">
      <alignment horizontal="center" vertical="center" shrinkToFit="1"/>
    </xf>
    <xf numFmtId="0" fontId="13" fillId="10" borderId="22" xfId="0" applyFont="1" applyFill="1" applyBorder="1" applyAlignment="1" applyProtection="1">
      <alignment horizontal="left" vertical="center"/>
      <protection locked="0"/>
    </xf>
    <xf numFmtId="0" fontId="13" fillId="10" borderId="8" xfId="0" applyFont="1" applyFill="1" applyBorder="1" applyAlignment="1" applyProtection="1">
      <alignment horizontal="left" vertical="center"/>
      <protection locked="0"/>
    </xf>
    <xf numFmtId="0" fontId="13" fillId="0" borderId="108" xfId="0" applyFont="1" applyBorder="1" applyAlignment="1">
      <alignment horizontal="distributed" vertical="center"/>
    </xf>
    <xf numFmtId="0" fontId="13" fillId="0" borderId="135" xfId="0" applyFont="1" applyBorder="1" applyAlignment="1">
      <alignment horizontal="distributed" vertical="center"/>
    </xf>
    <xf numFmtId="0" fontId="13" fillId="0" borderId="109" xfId="0" applyFont="1" applyBorder="1" applyAlignment="1">
      <alignment horizontal="distributed" vertical="center"/>
    </xf>
    <xf numFmtId="0" fontId="13" fillId="10" borderId="10"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wrapText="1"/>
      <protection locked="0"/>
    </xf>
    <xf numFmtId="0" fontId="13" fillId="10" borderId="20" xfId="0" applyFont="1" applyFill="1" applyBorder="1" applyAlignment="1" applyProtection="1">
      <alignment horizontal="center" vertical="center" wrapText="1"/>
      <protection locked="0"/>
    </xf>
    <xf numFmtId="0" fontId="13" fillId="10" borderId="136" xfId="0" applyFont="1" applyFill="1" applyBorder="1" applyAlignment="1" applyProtection="1">
      <alignment horizontal="center" vertical="center" wrapText="1"/>
      <protection locked="0"/>
    </xf>
    <xf numFmtId="0" fontId="13" fillId="10" borderId="135" xfId="0" applyFont="1" applyFill="1" applyBorder="1" applyAlignment="1" applyProtection="1">
      <alignment horizontal="center" vertical="center" wrapText="1"/>
      <protection locked="0"/>
    </xf>
    <xf numFmtId="0" fontId="13" fillId="10" borderId="109" xfId="0" applyFont="1" applyFill="1" applyBorder="1" applyAlignment="1" applyProtection="1">
      <alignment horizontal="center" vertical="center" wrapText="1"/>
      <protection locked="0"/>
    </xf>
    <xf numFmtId="0" fontId="13" fillId="0" borderId="4" xfId="0" applyFont="1" applyBorder="1" applyAlignment="1">
      <alignment horizontal="distributed" vertical="center"/>
    </xf>
    <xf numFmtId="0" fontId="13" fillId="0" borderId="0" xfId="0" applyFont="1" applyBorder="1" applyAlignment="1">
      <alignment horizontal="distributed" vertical="center"/>
    </xf>
    <xf numFmtId="0" fontId="13" fillId="0" borderId="20" xfId="0" applyFont="1" applyBorder="1" applyAlignment="1">
      <alignment horizontal="distributed" vertical="center"/>
    </xf>
    <xf numFmtId="0" fontId="13" fillId="0" borderId="61" xfId="0" applyFont="1" applyBorder="1" applyAlignment="1">
      <alignment horizontal="center" vertical="center"/>
    </xf>
    <xf numFmtId="0" fontId="13" fillId="0" borderId="44" xfId="0" applyFont="1" applyBorder="1" applyAlignment="1">
      <alignment horizontal="center" vertical="center"/>
    </xf>
    <xf numFmtId="0" fontId="13" fillId="0" borderId="63" xfId="0" applyFont="1" applyBorder="1" applyAlignment="1">
      <alignment horizontal="distributed" vertical="center"/>
    </xf>
    <xf numFmtId="0" fontId="13" fillId="0" borderId="9" xfId="0" applyFont="1" applyBorder="1" applyAlignment="1">
      <alignment horizontal="distributed" vertical="center"/>
    </xf>
    <xf numFmtId="0" fontId="13" fillId="0" borderId="32" xfId="0" applyFont="1" applyBorder="1" applyAlignment="1">
      <alignment horizontal="distributed" vertical="center"/>
    </xf>
    <xf numFmtId="0" fontId="0" fillId="10" borderId="31" xfId="0" applyFill="1" applyBorder="1" applyAlignment="1" applyProtection="1">
      <alignment horizontal="center" vertical="center"/>
      <protection locked="0"/>
    </xf>
    <xf numFmtId="0" fontId="0" fillId="10" borderId="11" xfId="0" applyFill="1" applyBorder="1" applyAlignment="1" applyProtection="1">
      <alignment horizontal="center" vertical="center"/>
      <protection locked="0"/>
    </xf>
    <xf numFmtId="0" fontId="0" fillId="10" borderId="64" xfId="0"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13" fillId="10" borderId="71" xfId="0" applyFont="1" applyFill="1" applyBorder="1" applyAlignment="1" applyProtection="1">
      <alignment horizontal="center" vertical="center"/>
      <protection locked="0"/>
    </xf>
    <xf numFmtId="0" fontId="0" fillId="10" borderId="9" xfId="0" applyFill="1" applyBorder="1" applyAlignment="1" applyProtection="1">
      <alignment horizontal="center" vertical="center" wrapText="1"/>
      <protection locked="0"/>
    </xf>
    <xf numFmtId="0" fontId="0" fillId="10" borderId="32" xfId="0" applyFill="1" applyBorder="1" applyAlignment="1" applyProtection="1">
      <alignment horizontal="center" vertical="center" wrapText="1"/>
      <protection locked="0"/>
    </xf>
    <xf numFmtId="0" fontId="0" fillId="10" borderId="24"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0" fillId="10" borderId="23" xfId="0"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13" fillId="10" borderId="24" xfId="0" applyFont="1" applyFill="1" applyBorder="1" applyAlignment="1" applyProtection="1">
      <alignment horizontal="center" vertical="center" wrapText="1"/>
      <protection locked="0"/>
    </xf>
    <xf numFmtId="0" fontId="13" fillId="10" borderId="11" xfId="0" applyFont="1" applyFill="1" applyBorder="1" applyAlignment="1" applyProtection="1">
      <alignment horizontal="center" vertical="center" wrapText="1"/>
      <protection locked="0"/>
    </xf>
    <xf numFmtId="0" fontId="13" fillId="10" borderId="71" xfId="0" applyFont="1" applyFill="1" applyBorder="1" applyAlignment="1" applyProtection="1">
      <alignment horizontal="center" vertical="center" wrapText="1"/>
      <protection locked="0"/>
    </xf>
    <xf numFmtId="0" fontId="13" fillId="10" borderId="9" xfId="0" applyFont="1" applyFill="1" applyBorder="1" applyAlignment="1" applyProtection="1">
      <alignment horizontal="center" vertical="center" wrapText="1"/>
      <protection locked="0"/>
    </xf>
    <xf numFmtId="0" fontId="13" fillId="10" borderId="32" xfId="0" applyFont="1" applyFill="1" applyBorder="1" applyAlignment="1" applyProtection="1">
      <alignment horizontal="center" vertical="center" wrapText="1"/>
      <protection locked="0"/>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0" fillId="0" borderId="8" xfId="0" applyBorder="1" applyAlignment="1">
      <alignment horizontal="center" vertical="center"/>
    </xf>
    <xf numFmtId="0" fontId="0" fillId="0" borderId="44" xfId="0"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vertical="center" textRotation="255" shrinkToFit="1"/>
    </xf>
    <xf numFmtId="0" fontId="7" fillId="0" borderId="0" xfId="20" applyFont="1" applyBorder="1" applyAlignment="1">
      <alignment horizontal="center" vertical="center"/>
      <protection/>
    </xf>
    <xf numFmtId="0" fontId="8" fillId="0" borderId="0" xfId="20" applyFont="1" applyBorder="1" applyAlignment="1">
      <alignment horizontal="left" vertical="center"/>
      <protection/>
    </xf>
    <xf numFmtId="0" fontId="9" fillId="0" borderId="2" xfId="20" applyFont="1" applyBorder="1" applyAlignment="1">
      <alignment horizontal="center" vertical="center"/>
      <protection/>
    </xf>
    <xf numFmtId="0" fontId="62" fillId="0" borderId="6" xfId="0" applyFont="1" applyBorder="1" applyAlignment="1">
      <alignment horizontal="center" vertical="center"/>
    </xf>
    <xf numFmtId="0" fontId="6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3" fillId="0" borderId="137" xfId="0" applyFont="1" applyBorder="1" applyAlignment="1">
      <alignment horizontal="center" vertical="center"/>
    </xf>
    <xf numFmtId="0" fontId="13" fillId="0" borderId="40" xfId="0" applyFont="1" applyBorder="1" applyAlignment="1">
      <alignment horizontal="center" vertical="center"/>
    </xf>
    <xf numFmtId="0" fontId="13" fillId="0" borderId="138" xfId="0" applyFont="1" applyBorder="1" applyAlignment="1">
      <alignment horizontal="center" vertical="center"/>
    </xf>
    <xf numFmtId="0" fontId="13" fillId="10" borderId="139" xfId="0" applyFont="1" applyFill="1" applyBorder="1" applyAlignment="1" applyProtection="1">
      <alignment horizontal="center" vertical="center"/>
      <protection locked="0"/>
    </xf>
    <xf numFmtId="0" fontId="13" fillId="10" borderId="40" xfId="0" applyFont="1" applyFill="1" applyBorder="1" applyAlignment="1" applyProtection="1">
      <alignment horizontal="center" vertical="center"/>
      <protection locked="0"/>
    </xf>
    <xf numFmtId="0" fontId="13" fillId="10" borderId="41" xfId="0" applyFont="1" applyFill="1" applyBorder="1" applyAlignment="1" applyProtection="1">
      <alignment horizontal="center" vertical="center"/>
      <protection locked="0"/>
    </xf>
    <xf numFmtId="0" fontId="13" fillId="0" borderId="63" xfId="0" applyFont="1" applyBorder="1" applyAlignment="1">
      <alignment vertical="center" textRotation="255" shrinkToFit="1"/>
    </xf>
    <xf numFmtId="0" fontId="13" fillId="0" borderId="32"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20" xfId="0" applyFont="1" applyBorder="1" applyAlignment="1">
      <alignment vertical="center" textRotation="255" shrinkToFit="1"/>
    </xf>
    <xf numFmtId="0" fontId="13" fillId="0" borderId="60" xfId="0" applyFont="1" applyBorder="1" applyAlignment="1">
      <alignment vertical="center" textRotation="255" shrinkToFit="1"/>
    </xf>
    <xf numFmtId="0" fontId="13" fillId="0" borderId="22" xfId="0" applyFont="1" applyBorder="1" applyAlignment="1">
      <alignment horizontal="distributed" vertical="center"/>
    </xf>
    <xf numFmtId="0" fontId="13" fillId="0" borderId="8" xfId="0" applyFont="1" applyBorder="1" applyAlignment="1">
      <alignment horizontal="distributed" vertical="center"/>
    </xf>
    <xf numFmtId="0" fontId="13" fillId="0" borderId="13" xfId="0" applyFont="1" applyBorder="1" applyAlignment="1">
      <alignment horizontal="distributed" vertical="center"/>
    </xf>
    <xf numFmtId="0" fontId="18" fillId="0" borderId="7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13"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24" xfId="0" applyFont="1" applyBorder="1" applyAlignment="1">
      <alignment horizontal="distributed" vertical="center"/>
    </xf>
    <xf numFmtId="0" fontId="13" fillId="0" borderId="11" xfId="0" applyFont="1" applyBorder="1" applyAlignment="1">
      <alignment horizontal="distributed" vertical="center"/>
    </xf>
    <xf numFmtId="0" fontId="13" fillId="10" borderId="74" xfId="0" applyFont="1" applyFill="1" applyBorder="1" applyAlignment="1" applyProtection="1">
      <alignment horizontal="center" vertical="center"/>
      <protection locked="0"/>
    </xf>
    <xf numFmtId="0" fontId="13" fillId="10" borderId="75" xfId="0" applyFont="1" applyFill="1" applyBorder="1" applyAlignment="1" applyProtection="1">
      <alignment horizontal="center" vertical="center"/>
      <protection locked="0"/>
    </xf>
    <xf numFmtId="0" fontId="13" fillId="10" borderId="110"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176" fontId="13" fillId="10" borderId="22" xfId="0" applyNumberFormat="1" applyFont="1" applyFill="1" applyBorder="1" applyAlignment="1" applyProtection="1">
      <alignment horizontal="center" vertical="center"/>
      <protection locked="0"/>
    </xf>
    <xf numFmtId="176" fontId="13" fillId="10" borderId="8" xfId="0" applyNumberFormat="1" applyFont="1" applyFill="1" applyBorder="1" applyAlignment="1" applyProtection="1">
      <alignment horizontal="center" vertical="center"/>
      <protection locked="0"/>
    </xf>
    <xf numFmtId="176" fontId="13" fillId="10" borderId="13" xfId="0" applyNumberFormat="1" applyFont="1" applyFill="1" applyBorder="1" applyAlignment="1" applyProtection="1">
      <alignment horizontal="center" vertical="center"/>
      <protection locked="0"/>
    </xf>
    <xf numFmtId="10" fontId="13" fillId="10" borderId="22" xfId="0" applyNumberFormat="1" applyFont="1" applyFill="1" applyBorder="1" applyAlignment="1" applyProtection="1">
      <alignment horizontal="center" vertical="center"/>
      <protection locked="0"/>
    </xf>
    <xf numFmtId="0" fontId="13" fillId="0" borderId="71" xfId="0" applyFont="1" applyBorder="1" applyAlignment="1">
      <alignment horizontal="center" vertical="center"/>
    </xf>
    <xf numFmtId="0" fontId="13" fillId="0" borderId="9" xfId="0" applyFont="1" applyBorder="1" applyAlignment="1">
      <alignment horizontal="center" vertical="center"/>
    </xf>
    <xf numFmtId="0" fontId="13" fillId="0" borderId="32"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13" fillId="0" borderId="136" xfId="0" applyFont="1" applyBorder="1" applyAlignment="1">
      <alignment horizontal="distributed" vertical="center"/>
    </xf>
    <xf numFmtId="0" fontId="13" fillId="0" borderId="135" xfId="0" applyFont="1" applyBorder="1" applyAlignment="1">
      <alignment horizontal="distributed" vertical="center"/>
    </xf>
    <xf numFmtId="0" fontId="13" fillId="0" borderId="109" xfId="0" applyFont="1" applyBorder="1" applyAlignment="1">
      <alignment horizontal="distributed" vertical="center"/>
    </xf>
    <xf numFmtId="0" fontId="13" fillId="10" borderId="9" xfId="0" applyFont="1" applyFill="1" applyBorder="1" applyAlignment="1" applyProtection="1">
      <alignment horizontal="center" vertical="center"/>
      <protection locked="0"/>
    </xf>
    <xf numFmtId="0" fontId="13" fillId="10" borderId="32" xfId="0" applyFont="1" applyFill="1" applyBorder="1" applyAlignment="1" applyProtection="1">
      <alignment horizontal="center" vertical="center"/>
      <protection locked="0"/>
    </xf>
    <xf numFmtId="0" fontId="13" fillId="10" borderId="64" xfId="0" applyFont="1" applyFill="1" applyBorder="1" applyAlignment="1" applyProtection="1">
      <alignment horizontal="center" vertical="center"/>
      <protection locked="0"/>
    </xf>
    <xf numFmtId="177" fontId="13" fillId="10" borderId="22" xfId="20" applyNumberFormat="1" applyFont="1" applyFill="1" applyBorder="1" applyAlignment="1" applyProtection="1">
      <alignment horizontal="center" vertical="center"/>
      <protection locked="0"/>
    </xf>
    <xf numFmtId="177" fontId="0" fillId="10" borderId="8" xfId="0" applyNumberFormat="1" applyFill="1" applyBorder="1" applyAlignment="1" applyProtection="1">
      <alignment horizontal="center" vertical="center"/>
      <protection locked="0"/>
    </xf>
    <xf numFmtId="177" fontId="0" fillId="10" borderId="13" xfId="0" applyNumberFormat="1" applyFill="1" applyBorder="1" applyAlignment="1" applyProtection="1">
      <alignment horizontal="center" vertical="center"/>
      <protection locked="0"/>
    </xf>
    <xf numFmtId="0" fontId="13" fillId="0" borderId="8" xfId="20" applyFont="1" applyBorder="1" applyAlignment="1">
      <alignment horizontal="center"/>
      <protection/>
    </xf>
    <xf numFmtId="0" fontId="13" fillId="0" borderId="13" xfId="20" applyFont="1" applyBorder="1" applyAlignment="1">
      <alignment horizontal="center"/>
      <protection/>
    </xf>
    <xf numFmtId="0" fontId="13" fillId="10" borderId="22" xfId="20" applyFont="1" applyFill="1" applyBorder="1" applyAlignment="1" applyProtection="1">
      <alignment horizontal="center" vertical="center" shrinkToFit="1"/>
      <protection locked="0"/>
    </xf>
    <xf numFmtId="0" fontId="0" fillId="10" borderId="8" xfId="0" applyFill="1" applyBorder="1" applyAlignment="1" applyProtection="1">
      <alignment horizontal="center" vertical="center" shrinkToFit="1"/>
      <protection locked="0"/>
    </xf>
    <xf numFmtId="0" fontId="0" fillId="10" borderId="13" xfId="0" applyFill="1" applyBorder="1" applyAlignment="1" applyProtection="1">
      <alignment horizontal="center" vertical="center" shrinkToFit="1"/>
      <protection locked="0"/>
    </xf>
    <xf numFmtId="0" fontId="13" fillId="10" borderId="57" xfId="20" applyFont="1" applyFill="1" applyBorder="1" applyAlignment="1" applyProtection="1">
      <alignment horizontal="center" vertical="center"/>
      <protection locked="0"/>
    </xf>
    <xf numFmtId="0" fontId="13" fillId="10" borderId="57" xfId="0" applyFont="1" applyFill="1" applyBorder="1" applyAlignment="1" applyProtection="1">
      <alignment horizontal="center" vertical="center"/>
      <protection locked="0"/>
    </xf>
    <xf numFmtId="0" fontId="13" fillId="10" borderId="25" xfId="0" applyFont="1" applyFill="1" applyBorder="1" applyAlignment="1" applyProtection="1">
      <alignment horizontal="center" vertical="center"/>
      <protection locked="0"/>
    </xf>
    <xf numFmtId="0" fontId="13" fillId="10" borderId="22" xfId="20" applyFont="1"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0" fillId="10" borderId="13" xfId="0" applyFill="1" applyBorder="1" applyAlignment="1" applyProtection="1">
      <alignment horizontal="center" vertical="center"/>
      <protection locked="0"/>
    </xf>
    <xf numFmtId="0" fontId="13" fillId="3" borderId="43" xfId="20" applyFont="1" applyFill="1" applyBorder="1" applyAlignment="1">
      <alignment horizontal="center" vertical="center"/>
      <protection/>
    </xf>
    <xf numFmtId="0" fontId="13" fillId="3" borderId="43" xfId="0" applyFont="1" applyFill="1" applyBorder="1" applyAlignment="1">
      <alignment horizontal="center" vertical="center"/>
    </xf>
    <xf numFmtId="0" fontId="21" fillId="0" borderId="71" xfId="20"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178" fontId="13" fillId="10" borderId="22" xfId="20" applyNumberFormat="1" applyFont="1" applyFill="1" applyBorder="1" applyAlignment="1" applyProtection="1">
      <alignment horizontal="center" vertical="center"/>
      <protection locked="0"/>
    </xf>
    <xf numFmtId="178" fontId="0" fillId="10" borderId="8" xfId="0" applyNumberFormat="1" applyFill="1" applyBorder="1" applyAlignment="1" applyProtection="1">
      <alignment horizontal="center" vertical="center"/>
      <protection locked="0"/>
    </xf>
    <xf numFmtId="178" fontId="0" fillId="10" borderId="13" xfId="0" applyNumberFormat="1" applyFill="1" applyBorder="1" applyAlignment="1" applyProtection="1">
      <alignment horizontal="center" vertical="center"/>
      <protection locked="0"/>
    </xf>
    <xf numFmtId="0" fontId="13" fillId="0" borderId="22" xfId="20" applyFont="1" applyBorder="1" applyAlignment="1">
      <alignment horizontal="center" vertical="center"/>
      <protection/>
    </xf>
    <xf numFmtId="0" fontId="13" fillId="0" borderId="8" xfId="20" applyFont="1" applyBorder="1" applyAlignment="1">
      <alignment horizontal="center" vertical="center"/>
      <protection/>
    </xf>
    <xf numFmtId="0" fontId="13" fillId="0" borderId="13" xfId="20" applyFont="1" applyBorder="1" applyAlignment="1">
      <alignment horizontal="center" vertical="center"/>
      <protection/>
    </xf>
    <xf numFmtId="0" fontId="13" fillId="0" borderId="22" xfId="20" applyFont="1" applyBorder="1" applyAlignment="1">
      <alignment horizontal="center"/>
      <protection/>
    </xf>
    <xf numFmtId="0" fontId="0" fillId="0" borderId="4" xfId="20" applyFont="1" applyBorder="1" applyAlignment="1">
      <alignment horizontal="center" vertical="distributed" textRotation="255"/>
      <protection/>
    </xf>
    <xf numFmtId="0" fontId="0" fillId="0" borderId="20" xfId="0" applyFont="1" applyBorder="1" applyAlignment="1">
      <alignment horizontal="center" vertical="distributed" textRotation="255"/>
    </xf>
    <xf numFmtId="0" fontId="0" fillId="0" borderId="4" xfId="0" applyFont="1" applyBorder="1" applyAlignment="1">
      <alignment horizontal="center" vertical="distributed" textRotation="255"/>
    </xf>
    <xf numFmtId="0" fontId="13" fillId="0" borderId="71" xfId="20" applyFont="1" applyBorder="1" applyAlignment="1">
      <alignment horizontal="center" vertical="center" wrapText="1"/>
      <protection/>
    </xf>
    <xf numFmtId="0" fontId="13" fillId="0" borderId="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178" fontId="13" fillId="10" borderId="22" xfId="20" applyNumberFormat="1" applyFont="1" applyFill="1" applyBorder="1" applyAlignment="1" applyProtection="1" quotePrefix="1">
      <alignment horizontal="center" vertical="center"/>
      <protection locked="0"/>
    </xf>
    <xf numFmtId="0" fontId="13" fillId="0" borderId="9" xfId="20" applyFont="1" applyBorder="1" applyAlignment="1">
      <alignment horizontal="center" vertical="center"/>
      <protection/>
    </xf>
    <xf numFmtId="0" fontId="13" fillId="0" borderId="32" xfId="20" applyFont="1" applyBorder="1" applyAlignment="1">
      <alignment horizontal="center" vertical="center"/>
      <protection/>
    </xf>
    <xf numFmtId="0" fontId="13" fillId="0" borderId="0" xfId="20" applyFont="1" applyBorder="1" applyAlignment="1">
      <alignment horizontal="center" vertical="center"/>
      <protection/>
    </xf>
    <xf numFmtId="0" fontId="13" fillId="0" borderId="0" xfId="20" applyFont="1" applyAlignment="1">
      <alignment horizontal="center" vertical="center"/>
      <protection/>
    </xf>
    <xf numFmtId="0" fontId="13" fillId="0" borderId="20" xfId="20" applyFont="1" applyBorder="1" applyAlignment="1">
      <alignment horizontal="center" vertical="center"/>
      <protection/>
    </xf>
    <xf numFmtId="0" fontId="13" fillId="0" borderId="11" xfId="20" applyFont="1" applyBorder="1" applyAlignment="1">
      <alignment horizontal="center" vertical="center"/>
      <protection/>
    </xf>
    <xf numFmtId="0" fontId="13" fillId="0" borderId="23" xfId="20" applyFont="1" applyBorder="1" applyAlignment="1">
      <alignment horizontal="center" vertical="center"/>
      <protection/>
    </xf>
    <xf numFmtId="0" fontId="13" fillId="0" borderId="22" xfId="20" applyFont="1" applyBorder="1" applyAlignment="1">
      <alignment horizontal="center" vertical="center" shrinkToFit="1"/>
      <protection/>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13" fillId="0" borderId="8" xfId="20" applyFont="1" applyFill="1" applyBorder="1" applyAlignment="1">
      <alignment horizontal="center"/>
      <protection/>
    </xf>
    <xf numFmtId="0" fontId="13" fillId="0" borderId="13" xfId="20" applyFont="1" applyFill="1" applyBorder="1" applyAlignment="1">
      <alignment horizontal="center"/>
      <protection/>
    </xf>
    <xf numFmtId="0" fontId="13" fillId="0" borderId="22" xfId="20" applyFont="1" applyFill="1" applyBorder="1" applyAlignment="1">
      <alignment horizontal="center"/>
      <protection/>
    </xf>
    <xf numFmtId="0" fontId="13" fillId="10" borderId="62" xfId="20" applyFont="1" applyFill="1" applyBorder="1" applyAlignment="1" applyProtection="1">
      <alignment horizontal="center" vertical="center"/>
      <protection locked="0"/>
    </xf>
    <xf numFmtId="0" fontId="13" fillId="3" borderId="125" xfId="0" applyFont="1" applyFill="1" applyBorder="1" applyAlignment="1">
      <alignment horizontal="center" vertical="center"/>
    </xf>
    <xf numFmtId="0" fontId="13" fillId="3" borderId="124" xfId="0" applyFont="1" applyFill="1" applyBorder="1" applyAlignment="1">
      <alignment horizontal="center" vertical="center"/>
    </xf>
    <xf numFmtId="0" fontId="13" fillId="0" borderId="9" xfId="20" applyFont="1" applyBorder="1" applyAlignment="1">
      <alignment horizontal="center" vertical="center" wrapText="1"/>
      <protection/>
    </xf>
    <xf numFmtId="0" fontId="13" fillId="0" borderId="32" xfId="20" applyFont="1" applyBorder="1" applyAlignment="1">
      <alignment horizontal="center" vertical="center" wrapText="1"/>
      <protection/>
    </xf>
    <xf numFmtId="0" fontId="13" fillId="0" borderId="24" xfId="20" applyFont="1" applyBorder="1" applyAlignment="1">
      <alignment horizontal="center" vertical="center" wrapText="1"/>
      <protection/>
    </xf>
    <xf numFmtId="0" fontId="13" fillId="0" borderId="11" xfId="20" applyFont="1" applyBorder="1" applyAlignment="1">
      <alignment horizontal="center" vertical="center" wrapText="1"/>
      <protection/>
    </xf>
    <xf numFmtId="0" fontId="13" fillId="0" borderId="23" xfId="20" applyFont="1" applyBorder="1" applyAlignment="1">
      <alignment horizontal="center" vertical="center" wrapText="1"/>
      <protection/>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8" fillId="0" borderId="71" xfId="20"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0" xfId="0" applyBorder="1" applyAlignment="1">
      <alignment horizontal="center" vertical="center" wrapText="1"/>
    </xf>
    <xf numFmtId="178" fontId="13" fillId="10" borderId="71" xfId="20" applyNumberFormat="1" applyFont="1" applyFill="1" applyBorder="1" applyAlignment="1" applyProtection="1">
      <alignment horizontal="center" vertical="center"/>
      <protection locked="0"/>
    </xf>
    <xf numFmtId="178" fontId="0" fillId="10" borderId="9" xfId="0" applyNumberFormat="1" applyFill="1" applyBorder="1" applyAlignment="1" applyProtection="1">
      <alignment horizontal="center" vertical="center"/>
      <protection locked="0"/>
    </xf>
    <xf numFmtId="178" fontId="0" fillId="10" borderId="32" xfId="0" applyNumberFormat="1"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xf numFmtId="0" fontId="13" fillId="0" borderId="22" xfId="20" applyFont="1" applyFill="1" applyBorder="1" applyAlignment="1">
      <alignment horizontal="center" vertical="center"/>
      <protection/>
    </xf>
    <xf numFmtId="0" fontId="13" fillId="0" borderId="8" xfId="20" applyFont="1" applyFill="1" applyBorder="1" applyAlignment="1">
      <alignment horizontal="center" vertical="center"/>
      <protection/>
    </xf>
    <xf numFmtId="0" fontId="13" fillId="0" borderId="13" xfId="20" applyFont="1" applyFill="1" applyBorder="1" applyAlignment="1">
      <alignment horizontal="center" vertical="center"/>
      <protection/>
    </xf>
    <xf numFmtId="0" fontId="13" fillId="0" borderId="2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lignment horizontal="center" vertical="center"/>
    </xf>
    <xf numFmtId="0" fontId="13" fillId="0" borderId="1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20" xfId="20" applyFont="1" applyBorder="1" applyAlignment="1">
      <alignment horizontal="center" vertical="center" wrapText="1"/>
      <protection/>
    </xf>
    <xf numFmtId="0" fontId="10" fillId="10" borderId="62" xfId="20" applyFont="1" applyFill="1" applyBorder="1" applyAlignment="1" applyProtection="1">
      <alignment horizontal="center" vertical="center"/>
      <protection locked="0"/>
    </xf>
    <xf numFmtId="0" fontId="0" fillId="10" borderId="57"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1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2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3" xfId="0" applyFill="1" applyBorder="1" applyAlignment="1">
      <alignment horizontal="center" vertical="center" wrapText="1"/>
    </xf>
    <xf numFmtId="0" fontId="13" fillId="0" borderId="71" xfId="20" applyFont="1" applyFill="1" applyBorder="1" applyAlignment="1">
      <alignment horizontal="center" vertical="center"/>
      <protection/>
    </xf>
    <xf numFmtId="0" fontId="13" fillId="0" borderId="9" xfId="20" applyFont="1" applyFill="1" applyBorder="1" applyAlignment="1">
      <alignment horizontal="center" vertical="center"/>
      <protection/>
    </xf>
    <xf numFmtId="0" fontId="13" fillId="0" borderId="32" xfId="20" applyFont="1" applyFill="1" applyBorder="1" applyAlignment="1">
      <alignment horizontal="center" vertical="center"/>
      <protection/>
    </xf>
    <xf numFmtId="0" fontId="13" fillId="0" borderId="24" xfId="20" applyFont="1" applyFill="1" applyBorder="1" applyAlignment="1">
      <alignment horizontal="center" vertical="center"/>
      <protection/>
    </xf>
    <xf numFmtId="0" fontId="13" fillId="0" borderId="11" xfId="20" applyFont="1" applyFill="1" applyBorder="1" applyAlignment="1">
      <alignment horizontal="center" vertical="center"/>
      <protection/>
    </xf>
    <xf numFmtId="0" fontId="13" fillId="0" borderId="23" xfId="20" applyFont="1" applyFill="1" applyBorder="1" applyAlignment="1">
      <alignment horizontal="center" vertical="center"/>
      <protection/>
    </xf>
    <xf numFmtId="0" fontId="13" fillId="0" borderId="71" xfId="20" applyFont="1" applyBorder="1" applyAlignment="1">
      <alignment horizontal="center" vertical="center"/>
      <protection/>
    </xf>
    <xf numFmtId="0" fontId="13" fillId="0" borderId="10" xfId="20" applyFont="1" applyBorder="1" applyAlignment="1">
      <alignment horizontal="center" vertical="center"/>
      <protection/>
    </xf>
    <xf numFmtId="0" fontId="13" fillId="0" borderId="24" xfId="20" applyFont="1" applyBorder="1" applyAlignment="1">
      <alignment horizontal="center" vertical="center"/>
      <protection/>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13" fillId="3" borderId="125" xfId="20" applyFont="1" applyFill="1" applyBorder="1" applyAlignment="1" quotePrefix="1">
      <alignment horizontal="center" vertical="center"/>
      <protection/>
    </xf>
    <xf numFmtId="0" fontId="13" fillId="3" borderId="124" xfId="20" applyFont="1" applyFill="1" applyBorder="1" applyAlignment="1" quotePrefix="1">
      <alignment horizontal="center" vertical="center"/>
      <protection/>
    </xf>
    <xf numFmtId="0" fontId="13" fillId="0" borderId="0" xfId="0" applyFont="1" applyBorder="1" applyAlignment="1">
      <alignment horizontal="left" vertical="top" wrapText="1"/>
    </xf>
    <xf numFmtId="0" fontId="0" fillId="0" borderId="0" xfId="0" applyBorder="1" applyAlignment="1">
      <alignment vertical="center"/>
    </xf>
    <xf numFmtId="0" fontId="0" fillId="0" borderId="1" xfId="0" applyBorder="1" applyAlignment="1">
      <alignment vertical="center"/>
    </xf>
    <xf numFmtId="0" fontId="9" fillId="0" borderId="0" xfId="20" applyFont="1" applyBorder="1" applyAlignment="1">
      <alignment horizontal="center" vertical="center"/>
      <protection/>
    </xf>
    <xf numFmtId="0" fontId="13" fillId="0" borderId="11" xfId="20" applyFont="1" applyBorder="1" applyAlignment="1">
      <alignment horizontal="center"/>
      <protection/>
    </xf>
    <xf numFmtId="0" fontId="13" fillId="0" borderId="31" xfId="20" applyFont="1" applyBorder="1" applyAlignment="1">
      <alignment horizontal="center"/>
      <protection/>
    </xf>
    <xf numFmtId="0" fontId="13" fillId="0" borderId="11" xfId="20" applyFont="1" applyBorder="1" applyAlignment="1">
      <alignment horizontal="distributed" vertical="center"/>
      <protection/>
    </xf>
    <xf numFmtId="0" fontId="0" fillId="0" borderId="11" xfId="0" applyBorder="1" applyAlignment="1">
      <alignment horizontal="distributed" vertical="center"/>
    </xf>
    <xf numFmtId="0" fontId="0" fillId="0" borderId="31" xfId="0" applyBorder="1" applyAlignment="1">
      <alignment horizontal="distributed" vertical="center"/>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8" fillId="0" borderId="9" xfId="20" applyFont="1" applyBorder="1" applyAlignment="1">
      <alignment horizontal="center" vertical="center" wrapText="1"/>
      <protection/>
    </xf>
    <xf numFmtId="0" fontId="18" fillId="0" borderId="0" xfId="20" applyFont="1" applyBorder="1" applyAlignment="1">
      <alignment horizontal="center" vertical="center" wrapText="1"/>
      <protection/>
    </xf>
    <xf numFmtId="0" fontId="18" fillId="0" borderId="1" xfId="20" applyFont="1" applyBorder="1" applyAlignment="1">
      <alignment horizontal="center" vertical="center" wrapText="1"/>
      <protection/>
    </xf>
    <xf numFmtId="0" fontId="18" fillId="0" borderId="11" xfId="20" applyFont="1" applyBorder="1" applyAlignment="1">
      <alignment horizontal="center" vertical="center" wrapText="1"/>
      <protection/>
    </xf>
    <xf numFmtId="0" fontId="18" fillId="0" borderId="31" xfId="20" applyFont="1" applyBorder="1" applyAlignment="1">
      <alignment horizontal="center" vertical="center" wrapText="1"/>
      <protection/>
    </xf>
    <xf numFmtId="0" fontId="18" fillId="0" borderId="64" xfId="20" applyFont="1" applyBorder="1" applyAlignment="1">
      <alignment horizontal="center" vertical="center" wrapText="1"/>
      <protection/>
    </xf>
    <xf numFmtId="0" fontId="13" fillId="0" borderId="32" xfId="20" applyFont="1" applyBorder="1" applyAlignment="1">
      <alignment horizontal="center" vertical="center" textRotation="255" shrinkToFit="1"/>
      <protection/>
    </xf>
    <xf numFmtId="0" fontId="0" fillId="0" borderId="23" xfId="0" applyBorder="1" applyAlignment="1">
      <alignment horizontal="center" vertical="center" textRotation="255" shrinkToFit="1"/>
    </xf>
    <xf numFmtId="0" fontId="13" fillId="0" borderId="62" xfId="20" applyFont="1" applyBorder="1" applyAlignment="1">
      <alignment horizontal="center" vertical="center" textRotation="255" shrinkToFit="1"/>
      <protection/>
    </xf>
    <xf numFmtId="0" fontId="0" fillId="0" borderId="25" xfId="0" applyBorder="1" applyAlignment="1">
      <alignment horizontal="center" vertical="center" textRotation="255" shrinkToFit="1"/>
    </xf>
    <xf numFmtId="0" fontId="13" fillId="0" borderId="125" xfId="20" applyFont="1" applyBorder="1" applyAlignment="1">
      <alignment horizontal="center" vertical="center" textRotation="255" shrinkToFit="1"/>
      <protection/>
    </xf>
    <xf numFmtId="0" fontId="0" fillId="0" borderId="124" xfId="0" applyBorder="1" applyAlignment="1">
      <alignment horizontal="center" vertical="center" textRotation="255" shrinkToFit="1"/>
    </xf>
    <xf numFmtId="0" fontId="13" fillId="10" borderId="25" xfId="20" applyFont="1" applyFill="1" applyBorder="1" applyAlignment="1" applyProtection="1">
      <alignment horizontal="center" vertical="center"/>
      <protection locked="0"/>
    </xf>
    <xf numFmtId="0" fontId="13" fillId="0" borderId="140" xfId="20" applyFont="1" applyBorder="1" applyAlignment="1">
      <alignment horizontal="center" vertical="center"/>
      <protection/>
    </xf>
    <xf numFmtId="0" fontId="13" fillId="0" borderId="54" xfId="20" applyFont="1" applyBorder="1" applyAlignment="1">
      <alignment horizontal="center" vertical="center"/>
      <protection/>
    </xf>
    <xf numFmtId="176" fontId="13" fillId="10" borderId="35" xfId="20" applyNumberFormat="1" applyFont="1" applyFill="1" applyBorder="1" applyAlignment="1" applyProtection="1">
      <alignment horizontal="center"/>
      <protection locked="0"/>
    </xf>
    <xf numFmtId="176" fontId="13" fillId="10" borderId="141" xfId="20" applyNumberFormat="1" applyFont="1" applyFill="1" applyBorder="1" applyAlignment="1" applyProtection="1">
      <alignment horizontal="center"/>
      <protection locked="0"/>
    </xf>
    <xf numFmtId="176" fontId="13" fillId="10" borderId="142" xfId="20" applyNumberFormat="1" applyFont="1" applyFill="1" applyBorder="1" applyAlignment="1" applyProtection="1">
      <alignment horizontal="center"/>
      <protection locked="0"/>
    </xf>
    <xf numFmtId="176" fontId="13" fillId="10" borderId="142" xfId="20" applyNumberFormat="1" applyFont="1" applyFill="1" applyBorder="1" applyAlignment="1" applyProtection="1">
      <alignment horizontal="right"/>
      <protection locked="0"/>
    </xf>
    <xf numFmtId="176" fontId="13" fillId="10" borderId="35" xfId="20" applyNumberFormat="1" applyFont="1" applyFill="1" applyBorder="1" applyAlignment="1" applyProtection="1">
      <alignment horizontal="right"/>
      <protection locked="0"/>
    </xf>
    <xf numFmtId="176" fontId="13" fillId="10" borderId="143" xfId="20" applyNumberFormat="1" applyFont="1" applyFill="1" applyBorder="1" applyAlignment="1" applyProtection="1">
      <alignment horizontal="right"/>
      <protection locked="0"/>
    </xf>
    <xf numFmtId="0" fontId="13" fillId="3" borderId="125" xfId="20" applyFont="1" applyFill="1" applyBorder="1" applyAlignment="1">
      <alignment horizontal="center" vertical="center"/>
      <protection/>
    </xf>
    <xf numFmtId="176" fontId="13" fillId="10" borderId="52" xfId="20" applyNumberFormat="1" applyFont="1" applyFill="1" applyBorder="1" applyAlignment="1" applyProtection="1">
      <alignment horizontal="center"/>
      <protection locked="0"/>
    </xf>
    <xf numFmtId="176" fontId="13" fillId="10" borderId="144" xfId="20" applyNumberFormat="1" applyFont="1" applyFill="1" applyBorder="1" applyAlignment="1" applyProtection="1">
      <alignment horizontal="center"/>
      <protection locked="0"/>
    </xf>
    <xf numFmtId="176" fontId="13" fillId="10" borderId="145" xfId="20" applyNumberFormat="1" applyFont="1" applyFill="1" applyBorder="1" applyAlignment="1" applyProtection="1">
      <alignment horizontal="center"/>
      <protection locked="0"/>
    </xf>
    <xf numFmtId="176" fontId="13" fillId="10" borderId="145" xfId="20" applyNumberFormat="1" applyFont="1" applyFill="1" applyBorder="1" applyAlignment="1" applyProtection="1">
      <alignment horizontal="right"/>
      <protection locked="0"/>
    </xf>
    <xf numFmtId="176" fontId="13" fillId="10" borderId="52" xfId="20" applyNumberFormat="1" applyFont="1" applyFill="1" applyBorder="1" applyAlignment="1" applyProtection="1">
      <alignment horizontal="right"/>
      <protection locked="0"/>
    </xf>
    <xf numFmtId="176" fontId="13" fillId="10" borderId="146" xfId="20" applyNumberFormat="1" applyFont="1" applyFill="1" applyBorder="1" applyAlignment="1" applyProtection="1">
      <alignment horizontal="right"/>
      <protection locked="0"/>
    </xf>
    <xf numFmtId="176" fontId="13" fillId="10" borderId="143" xfId="20" applyNumberFormat="1" applyFont="1" applyFill="1" applyBorder="1" applyAlignment="1" applyProtection="1">
      <alignment horizontal="center"/>
      <protection locked="0"/>
    </xf>
    <xf numFmtId="0" fontId="13" fillId="0" borderId="44" xfId="20" applyFont="1" applyBorder="1" applyAlignment="1">
      <alignment horizontal="center"/>
      <protection/>
    </xf>
    <xf numFmtId="176" fontId="13" fillId="10" borderId="34" xfId="20" applyNumberFormat="1" applyFont="1" applyFill="1" applyBorder="1" applyAlignment="1" applyProtection="1">
      <alignment horizontal="center"/>
      <protection locked="0"/>
    </xf>
    <xf numFmtId="176" fontId="13" fillId="10" borderId="147" xfId="20" applyNumberFormat="1" applyFont="1" applyFill="1" applyBorder="1" applyAlignment="1" applyProtection="1">
      <alignment horizontal="center"/>
      <protection locked="0"/>
    </xf>
    <xf numFmtId="176" fontId="13" fillId="10" borderId="148" xfId="20" applyNumberFormat="1" applyFont="1" applyFill="1" applyBorder="1" applyAlignment="1" applyProtection="1">
      <alignment horizontal="center"/>
      <protection locked="0"/>
    </xf>
    <xf numFmtId="176" fontId="13" fillId="10" borderId="148" xfId="20" applyNumberFormat="1" applyFont="1" applyFill="1" applyBorder="1" applyAlignment="1" applyProtection="1">
      <alignment horizontal="right"/>
      <protection locked="0"/>
    </xf>
    <xf numFmtId="176" fontId="13" fillId="10" borderId="34" xfId="20" applyNumberFormat="1" applyFont="1" applyFill="1" applyBorder="1" applyAlignment="1" applyProtection="1">
      <alignment horizontal="right"/>
      <protection locked="0"/>
    </xf>
    <xf numFmtId="176" fontId="13" fillId="10" borderId="36" xfId="20" applyNumberFormat="1" applyFont="1" applyFill="1" applyBorder="1" applyAlignment="1" applyProtection="1">
      <alignment horizontal="right"/>
      <protection locked="0"/>
    </xf>
    <xf numFmtId="0" fontId="0" fillId="3" borderId="43" xfId="0" applyFill="1" applyBorder="1" applyAlignment="1">
      <alignment horizontal="center" vertical="center"/>
    </xf>
    <xf numFmtId="0" fontId="0" fillId="3" borderId="124" xfId="0" applyFill="1" applyBorder="1" applyAlignment="1">
      <alignment horizontal="center" vertical="center"/>
    </xf>
    <xf numFmtId="0" fontId="13" fillId="0" borderId="20" xfId="20" applyFont="1" applyBorder="1" applyAlignment="1">
      <alignment horizontal="center" vertical="center" textRotation="255"/>
      <protection/>
    </xf>
    <xf numFmtId="0" fontId="0" fillId="0" borderId="20" xfId="0" applyBorder="1" applyAlignment="1">
      <alignment horizontal="center" vertical="center" textRotation="255"/>
    </xf>
    <xf numFmtId="0" fontId="13" fillId="0" borderId="71" xfId="20" applyFont="1" applyBorder="1" applyAlignment="1">
      <alignment horizontal="distributed" vertical="center"/>
      <protection/>
    </xf>
    <xf numFmtId="0" fontId="0" fillId="0" borderId="9" xfId="0" applyBorder="1" applyAlignment="1">
      <alignment horizontal="distributed" vertical="center"/>
    </xf>
    <xf numFmtId="0" fontId="0" fillId="0" borderId="32" xfId="0" applyBorder="1" applyAlignment="1">
      <alignment horizontal="distributed" vertical="center"/>
    </xf>
    <xf numFmtId="0" fontId="0" fillId="0" borderId="24" xfId="0" applyBorder="1" applyAlignment="1">
      <alignment horizontal="distributed" vertical="center"/>
    </xf>
    <xf numFmtId="0" fontId="0" fillId="0" borderId="23" xfId="0" applyBorder="1" applyAlignment="1">
      <alignment horizontal="distributed" vertical="center"/>
    </xf>
    <xf numFmtId="0" fontId="13" fillId="0" borderId="22" xfId="20" applyFont="1" applyBorder="1" applyAlignment="1">
      <alignment horizontal="distributed" vertical="center"/>
      <protection/>
    </xf>
    <xf numFmtId="0" fontId="0" fillId="0" borderId="8" xfId="0" applyBorder="1" applyAlignment="1">
      <alignment horizontal="distributed" vertical="center"/>
    </xf>
    <xf numFmtId="0" fontId="0" fillId="0" borderId="44" xfId="0" applyBorder="1" applyAlignment="1">
      <alignment horizontal="distributed" vertical="center"/>
    </xf>
    <xf numFmtId="0" fontId="0" fillId="0" borderId="1" xfId="0" applyFont="1" applyBorder="1" applyAlignment="1">
      <alignment horizontal="center" vertical="distributed" textRotation="255"/>
    </xf>
    <xf numFmtId="176" fontId="13" fillId="10" borderId="8" xfId="20" applyNumberFormat="1" applyFont="1" applyFill="1" applyBorder="1" applyAlignment="1" applyProtection="1">
      <alignment horizontal="center"/>
      <protection locked="0"/>
    </xf>
    <xf numFmtId="176" fontId="13" fillId="10" borderId="13" xfId="20" applyNumberFormat="1" applyFont="1" applyFill="1" applyBorder="1" applyAlignment="1" applyProtection="1">
      <alignment horizontal="center"/>
      <protection locked="0"/>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176" fontId="13" fillId="10" borderId="8" xfId="20" applyNumberFormat="1" applyFont="1" applyFill="1" applyBorder="1" applyAlignment="1" applyProtection="1">
      <alignment horizontal="right"/>
      <protection locked="0"/>
    </xf>
    <xf numFmtId="176" fontId="13" fillId="10" borderId="13" xfId="20" applyNumberFormat="1" applyFont="1" applyFill="1" applyBorder="1" applyAlignment="1" applyProtection="1">
      <alignment horizontal="right"/>
      <protection locked="0"/>
    </xf>
    <xf numFmtId="176" fontId="13" fillId="10" borderId="44" xfId="20" applyNumberFormat="1" applyFont="1" applyFill="1" applyBorder="1" applyAlignment="1" applyProtection="1">
      <alignment horizontal="right"/>
      <protection locked="0"/>
    </xf>
    <xf numFmtId="0" fontId="13" fillId="0" borderId="104" xfId="20" applyFont="1" applyBorder="1" applyAlignment="1">
      <alignment horizontal="center"/>
      <protection/>
    </xf>
    <xf numFmtId="0" fontId="13" fillId="0" borderId="105" xfId="20" applyFont="1" applyBorder="1" applyAlignment="1">
      <alignment horizontal="center"/>
      <protection/>
    </xf>
    <xf numFmtId="0" fontId="13" fillId="0" borderId="149" xfId="20" applyFont="1" applyBorder="1" applyAlignment="1">
      <alignment horizontal="center"/>
      <protection/>
    </xf>
    <xf numFmtId="176" fontId="13" fillId="10" borderId="105" xfId="20" applyNumberFormat="1" applyFont="1" applyFill="1" applyBorder="1" applyAlignment="1" applyProtection="1">
      <alignment horizontal="right"/>
      <protection locked="0"/>
    </xf>
    <xf numFmtId="176" fontId="13" fillId="10" borderId="150" xfId="20" applyNumberFormat="1" applyFont="1" applyFill="1" applyBorder="1" applyAlignment="1" applyProtection="1">
      <alignment horizontal="right"/>
      <protection locked="0"/>
    </xf>
    <xf numFmtId="176" fontId="13" fillId="10" borderId="149" xfId="20" applyNumberFormat="1" applyFont="1" applyFill="1" applyBorder="1" applyAlignment="1" applyProtection="1">
      <alignment horizontal="right"/>
      <protection locked="0"/>
    </xf>
    <xf numFmtId="176" fontId="13" fillId="10" borderId="105" xfId="20" applyNumberFormat="1" applyFont="1" applyFill="1" applyBorder="1" applyAlignment="1" applyProtection="1">
      <alignment horizontal="center"/>
      <protection locked="0"/>
    </xf>
    <xf numFmtId="176" fontId="13" fillId="10" borderId="150" xfId="20" applyNumberFormat="1" applyFont="1" applyFill="1" applyBorder="1" applyAlignment="1" applyProtection="1">
      <alignment horizontal="center"/>
      <protection locked="0"/>
    </xf>
    <xf numFmtId="176" fontId="13" fillId="10" borderId="104" xfId="20" applyNumberFormat="1" applyFont="1" applyFill="1" applyBorder="1" applyAlignment="1" applyProtection="1">
      <alignment horizontal="center"/>
      <protection locked="0"/>
    </xf>
    <xf numFmtId="176" fontId="13" fillId="10" borderId="149" xfId="20" applyNumberFormat="1" applyFont="1" applyFill="1" applyBorder="1" applyAlignment="1" applyProtection="1">
      <alignment horizontal="center"/>
      <protection locked="0"/>
    </xf>
    <xf numFmtId="0" fontId="0" fillId="0" borderId="70" xfId="0" applyBorder="1" applyAlignment="1">
      <alignment horizontal="center" vertical="center" textRotation="255"/>
    </xf>
    <xf numFmtId="0" fontId="13" fillId="0" borderId="24" xfId="20" applyFont="1" applyBorder="1" applyAlignment="1">
      <alignment horizontal="center"/>
      <protection/>
    </xf>
    <xf numFmtId="176" fontId="13" fillId="10" borderId="11" xfId="20" applyNumberFormat="1" applyFont="1" applyFill="1" applyBorder="1" applyAlignment="1" applyProtection="1">
      <alignment horizontal="center"/>
      <protection locked="0"/>
    </xf>
    <xf numFmtId="176" fontId="13" fillId="10" borderId="31" xfId="20" applyNumberFormat="1" applyFont="1" applyFill="1" applyBorder="1" applyAlignment="1" applyProtection="1">
      <alignment horizontal="center"/>
      <protection locked="0"/>
    </xf>
    <xf numFmtId="176" fontId="13" fillId="10" borderId="44" xfId="20" applyNumberFormat="1" applyFont="1" applyFill="1" applyBorder="1" applyAlignment="1" applyProtection="1">
      <alignment horizontal="center"/>
      <protection locked="0"/>
    </xf>
    <xf numFmtId="0" fontId="13" fillId="0" borderId="71" xfId="20" applyFont="1" applyBorder="1" applyAlignment="1">
      <alignment horizontal="center" vertical="center" shrinkToFit="1"/>
      <protection/>
    </xf>
    <xf numFmtId="0" fontId="0" fillId="0" borderId="9" xfId="0" applyBorder="1" applyAlignment="1">
      <alignment horizontal="center" vertical="center" shrinkToFit="1"/>
    </xf>
    <xf numFmtId="0" fontId="0" fillId="0" borderId="32" xfId="0" applyBorder="1" applyAlignment="1">
      <alignment horizontal="center" vertical="center" shrinkToFit="1"/>
    </xf>
    <xf numFmtId="0" fontId="0" fillId="0" borderId="24" xfId="0" applyBorder="1" applyAlignment="1">
      <alignment horizontal="center" vertical="center" shrinkToFit="1"/>
    </xf>
    <xf numFmtId="0" fontId="0" fillId="0" borderId="11" xfId="0" applyBorder="1" applyAlignment="1">
      <alignment horizontal="center" vertical="center" shrinkToFit="1"/>
    </xf>
    <xf numFmtId="0" fontId="0" fillId="0" borderId="23" xfId="0" applyBorder="1" applyAlignment="1">
      <alignment horizontal="center" vertical="center" shrinkToFit="1"/>
    </xf>
    <xf numFmtId="176" fontId="13" fillId="10" borderId="151" xfId="20" applyNumberFormat="1" applyFont="1" applyFill="1" applyBorder="1" applyAlignment="1" applyProtection="1">
      <alignment horizontal="center"/>
      <protection locked="0"/>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10" borderId="28" xfId="20" applyFont="1" applyFill="1" applyBorder="1" applyAlignment="1" applyProtection="1">
      <alignment horizontal="center" vertical="center"/>
      <protection locked="0"/>
    </xf>
    <xf numFmtId="0" fontId="13" fillId="10" borderId="29" xfId="20" applyFont="1" applyFill="1" applyBorder="1" applyAlignment="1" applyProtection="1">
      <alignment horizontal="center" vertical="center"/>
      <protection locked="0"/>
    </xf>
    <xf numFmtId="0" fontId="13" fillId="10" borderId="30" xfId="20" applyFont="1" applyFill="1" applyBorder="1" applyAlignment="1" applyProtection="1">
      <alignment horizontal="center" vertical="center"/>
      <protection locked="0"/>
    </xf>
    <xf numFmtId="176" fontId="13" fillId="10" borderId="0" xfId="20" applyNumberFormat="1" applyFont="1" applyFill="1" applyBorder="1" applyAlignment="1" applyProtection="1">
      <alignment horizontal="center"/>
      <protection locked="0"/>
    </xf>
    <xf numFmtId="176" fontId="13" fillId="10" borderId="1" xfId="20" applyNumberFormat="1" applyFont="1" applyFill="1" applyBorder="1" applyAlignment="1" applyProtection="1">
      <alignment horizont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13" fillId="0" borderId="11" xfId="20" applyNumberFormat="1" applyFont="1" applyBorder="1" applyAlignment="1">
      <alignment horizontal="center" vertical="center"/>
      <protection/>
    </xf>
    <xf numFmtId="176" fontId="0" fillId="0" borderId="11" xfId="0" applyNumberFormat="1" applyBorder="1" applyAlignment="1">
      <alignment horizontal="center" vertical="center"/>
    </xf>
    <xf numFmtId="0" fontId="13" fillId="0" borderId="43" xfId="20" applyFont="1" applyBorder="1" applyAlignment="1">
      <alignment horizontal="center" vertical="center" textRotation="255"/>
      <protection/>
    </xf>
    <xf numFmtId="0" fontId="0" fillId="0" borderId="43" xfId="0" applyBorder="1" applyAlignment="1">
      <alignment horizontal="center" vertical="center" textRotation="255"/>
    </xf>
    <xf numFmtId="176" fontId="13" fillId="0" borderId="22" xfId="20" applyNumberFormat="1" applyFont="1" applyFill="1" applyBorder="1" applyAlignment="1">
      <alignment horizontal="right"/>
      <protection/>
    </xf>
    <xf numFmtId="176" fontId="13" fillId="0" borderId="8" xfId="20" applyNumberFormat="1" applyFont="1" applyFill="1" applyBorder="1" applyAlignment="1">
      <alignment horizontal="right"/>
      <protection/>
    </xf>
    <xf numFmtId="176" fontId="13" fillId="0" borderId="13" xfId="20" applyNumberFormat="1" applyFont="1" applyFill="1" applyBorder="1" applyAlignment="1">
      <alignment horizontal="right"/>
      <protection/>
    </xf>
    <xf numFmtId="176" fontId="13" fillId="10" borderId="22" xfId="20" applyNumberFormat="1" applyFont="1" applyFill="1" applyBorder="1" applyAlignment="1" applyProtection="1">
      <alignment horizontal="center" vertical="center"/>
      <protection locked="0"/>
    </xf>
    <xf numFmtId="176" fontId="13" fillId="10" borderId="8" xfId="20" applyNumberFormat="1" applyFont="1" applyFill="1" applyBorder="1" applyAlignment="1" applyProtection="1">
      <alignment horizontal="center" vertical="center"/>
      <protection locked="0"/>
    </xf>
    <xf numFmtId="176" fontId="13" fillId="10" borderId="13" xfId="20" applyNumberFormat="1" applyFont="1" applyFill="1" applyBorder="1" applyAlignment="1" applyProtection="1">
      <alignment horizontal="center" vertical="center"/>
      <protection locked="0"/>
    </xf>
    <xf numFmtId="0" fontId="13" fillId="0" borderId="20" xfId="20" applyFont="1" applyBorder="1" applyAlignment="1">
      <alignment horizontal="center" vertical="center" textRotation="255" shrinkToFit="1"/>
      <protection/>
    </xf>
    <xf numFmtId="0" fontId="13" fillId="0" borderId="57" xfId="20" applyFont="1" applyBorder="1" applyAlignment="1">
      <alignment horizontal="center" vertical="center" textRotation="255" shrinkToFit="1"/>
      <protection/>
    </xf>
    <xf numFmtId="0" fontId="13" fillId="0" borderId="43" xfId="20" applyFont="1" applyBorder="1" applyAlignment="1">
      <alignment horizontal="center" vertical="center" textRotation="255" shrinkToFit="1"/>
      <protection/>
    </xf>
    <xf numFmtId="0" fontId="13" fillId="0" borderId="8" xfId="20" applyFont="1" applyBorder="1" applyAlignment="1">
      <alignment horizontal="distributed" vertical="center"/>
      <protection/>
    </xf>
    <xf numFmtId="0" fontId="0" fillId="0" borderId="8" xfId="0" applyBorder="1" applyAlignment="1">
      <alignment horizontal="distributed" vertical="center"/>
    </xf>
    <xf numFmtId="0" fontId="13" fillId="0" borderId="8" xfId="20" applyFont="1" applyBorder="1" applyAlignment="1">
      <alignment horizontal="distributed" vertical="center"/>
      <protection/>
    </xf>
    <xf numFmtId="176" fontId="13" fillId="0" borderId="44" xfId="20" applyNumberFormat="1" applyFont="1" applyFill="1" applyBorder="1" applyAlignment="1">
      <alignment horizontal="right"/>
      <protection/>
    </xf>
    <xf numFmtId="0" fontId="0" fillId="0" borderId="64" xfId="0" applyBorder="1" applyAlignment="1">
      <alignment horizontal="center" vertical="center" wrapText="1"/>
    </xf>
    <xf numFmtId="0" fontId="0" fillId="0" borderId="31" xfId="0" applyBorder="1" applyAlignment="1">
      <alignment horizontal="center" vertical="center" wrapText="1"/>
    </xf>
    <xf numFmtId="0" fontId="0" fillId="10" borderId="76" xfId="0" applyFill="1" applyBorder="1" applyAlignment="1" applyProtection="1">
      <alignment horizontal="center" vertical="center"/>
      <protection locked="0"/>
    </xf>
    <xf numFmtId="0" fontId="13" fillId="3" borderId="124" xfId="20" applyFont="1" applyFill="1" applyBorder="1" applyAlignment="1">
      <alignment horizontal="center" vertical="center"/>
      <protection/>
    </xf>
    <xf numFmtId="176" fontId="0" fillId="10" borderId="8" xfId="0" applyNumberFormat="1" applyFill="1" applyBorder="1" applyAlignment="1" applyProtection="1">
      <alignment horizontal="center" vertical="center"/>
      <protection locked="0"/>
    </xf>
    <xf numFmtId="176" fontId="0" fillId="10" borderId="44" xfId="0" applyNumberFormat="1" applyFill="1" applyBorder="1" applyAlignment="1" applyProtection="1">
      <alignment horizontal="center" vertical="center"/>
      <protection locked="0"/>
    </xf>
    <xf numFmtId="0" fontId="13" fillId="10" borderId="8" xfId="20" applyFont="1" applyFill="1" applyBorder="1" applyAlignment="1" applyProtection="1">
      <alignment horizontal="center" vertical="center"/>
      <protection locked="0"/>
    </xf>
    <xf numFmtId="0" fontId="13" fillId="10" borderId="13" xfId="20" applyFont="1" applyFill="1" applyBorder="1" applyAlignment="1" applyProtection="1">
      <alignment horizontal="center" vertical="center"/>
      <protection locked="0"/>
    </xf>
    <xf numFmtId="0" fontId="13" fillId="10" borderId="44" xfId="20" applyFont="1" applyFill="1" applyBorder="1" applyAlignment="1" applyProtection="1">
      <alignment horizontal="center" vertical="center"/>
      <protection locked="0"/>
    </xf>
    <xf numFmtId="0" fontId="13" fillId="0" borderId="8" xfId="20" applyFont="1" applyFill="1" applyBorder="1" applyAlignment="1">
      <alignment horizontal="center" vertical="center" shrinkToFit="1"/>
      <protection/>
    </xf>
    <xf numFmtId="0" fontId="0" fillId="0" borderId="8" xfId="0" applyFill="1" applyBorder="1" applyAlignment="1">
      <alignment horizontal="center" vertical="center" shrinkToFit="1"/>
    </xf>
    <xf numFmtId="0" fontId="0" fillId="0" borderId="13" xfId="0" applyFill="1" applyBorder="1" applyAlignment="1">
      <alignment horizontal="center" vertical="center" shrinkToFit="1"/>
    </xf>
    <xf numFmtId="178" fontId="13" fillId="10" borderId="22" xfId="20" applyNumberFormat="1" applyFont="1" applyFill="1" applyBorder="1" applyAlignment="1" applyProtection="1">
      <alignment horizontal="right"/>
      <protection locked="0"/>
    </xf>
    <xf numFmtId="178" fontId="13" fillId="10" borderId="8" xfId="20" applyNumberFormat="1" applyFont="1" applyFill="1" applyBorder="1" applyAlignment="1" applyProtection="1">
      <alignment horizontal="right"/>
      <protection locked="0"/>
    </xf>
    <xf numFmtId="178" fontId="13" fillId="10" borderId="13" xfId="20" applyNumberFormat="1" applyFont="1" applyFill="1" applyBorder="1" applyAlignment="1" applyProtection="1">
      <alignment horizontal="right"/>
      <protection locked="0"/>
    </xf>
    <xf numFmtId="178" fontId="13" fillId="10" borderId="44" xfId="20" applyNumberFormat="1" applyFont="1" applyFill="1" applyBorder="1" applyAlignment="1" applyProtection="1">
      <alignment horizontal="right"/>
      <protection locked="0"/>
    </xf>
    <xf numFmtId="0" fontId="0" fillId="3" borderId="125" xfId="0" applyFill="1" applyBorder="1" applyAlignment="1" quotePrefix="1">
      <alignment horizontal="center" vertical="center"/>
    </xf>
    <xf numFmtId="0" fontId="0" fillId="3" borderId="45" xfId="0" applyFill="1" applyBorder="1" applyAlignment="1">
      <alignment horizontal="center" vertical="center"/>
    </xf>
    <xf numFmtId="177" fontId="13" fillId="0" borderId="22" xfId="20" applyNumberFormat="1" applyFont="1" applyFill="1" applyBorder="1" applyAlignment="1">
      <alignment horizontal="center" vertical="center"/>
      <protection/>
    </xf>
    <xf numFmtId="177" fontId="13" fillId="0" borderId="8" xfId="20" applyNumberFormat="1" applyFont="1" applyFill="1" applyBorder="1" applyAlignment="1">
      <alignment horizontal="center" vertical="center"/>
      <protection/>
    </xf>
    <xf numFmtId="177" fontId="13" fillId="0" borderId="13" xfId="20" applyNumberFormat="1" applyFont="1" applyFill="1" applyBorder="1" applyAlignment="1">
      <alignment horizontal="center" vertical="center"/>
      <protection/>
    </xf>
    <xf numFmtId="177" fontId="13" fillId="0" borderId="44" xfId="20" applyNumberFormat="1" applyFont="1" applyFill="1" applyBorder="1" applyAlignment="1">
      <alignment horizontal="center" vertical="center"/>
      <protection/>
    </xf>
    <xf numFmtId="177" fontId="13" fillId="0" borderId="104" xfId="20" applyNumberFormat="1" applyFont="1" applyFill="1" applyBorder="1" applyAlignment="1">
      <alignment horizontal="center" vertical="center"/>
      <protection/>
    </xf>
    <xf numFmtId="177" fontId="13" fillId="0" borderId="105" xfId="20" applyNumberFormat="1" applyFont="1" applyFill="1" applyBorder="1" applyAlignment="1">
      <alignment horizontal="center" vertical="center"/>
      <protection/>
    </xf>
    <xf numFmtId="177" fontId="13" fillId="0" borderId="150" xfId="20" applyNumberFormat="1" applyFont="1" applyFill="1" applyBorder="1" applyAlignment="1">
      <alignment horizontal="center" vertical="center"/>
      <protection/>
    </xf>
    <xf numFmtId="0" fontId="13" fillId="0" borderId="2" xfId="20" applyFont="1" applyBorder="1" applyAlignment="1">
      <alignment horizontal="center" vertical="center" shrinkToFit="1"/>
      <protection/>
    </xf>
    <xf numFmtId="0" fontId="0" fillId="0" borderId="2" xfId="0" applyBorder="1" applyAlignment="1">
      <alignment horizontal="center" vertical="center" shrinkToFit="1"/>
    </xf>
    <xf numFmtId="0" fontId="0" fillId="0" borderId="70" xfId="0" applyBorder="1" applyAlignment="1">
      <alignment horizontal="center" vertical="center" shrinkToFit="1"/>
    </xf>
    <xf numFmtId="176" fontId="13" fillId="0" borderId="95" xfId="20" applyNumberFormat="1" applyFont="1" applyFill="1" applyBorder="1" applyAlignment="1">
      <alignment horizontal="center" vertical="center"/>
      <protection/>
    </xf>
    <xf numFmtId="176" fontId="13" fillId="0" borderId="93" xfId="20" applyNumberFormat="1" applyFont="1" applyFill="1" applyBorder="1" applyAlignment="1">
      <alignment horizontal="center" vertical="center"/>
      <protection/>
    </xf>
    <xf numFmtId="176" fontId="13" fillId="0" borderId="152" xfId="20" applyNumberFormat="1" applyFont="1" applyFill="1" applyBorder="1" applyAlignment="1">
      <alignment horizontal="center" vertical="center"/>
      <protection/>
    </xf>
    <xf numFmtId="0" fontId="13" fillId="0" borderId="120" xfId="20" applyFont="1" applyFill="1" applyBorder="1" applyAlignment="1">
      <alignment horizontal="center" vertical="center"/>
      <protection/>
    </xf>
    <xf numFmtId="0" fontId="13" fillId="0" borderId="52" xfId="20" applyFont="1" applyFill="1" applyBorder="1" applyAlignment="1">
      <alignment horizontal="center" vertical="center"/>
      <protection/>
    </xf>
    <xf numFmtId="0" fontId="13" fillId="0" borderId="153" xfId="20" applyFont="1" applyFill="1" applyBorder="1" applyAlignment="1">
      <alignment horizontal="center" vertical="center"/>
      <protection/>
    </xf>
    <xf numFmtId="0" fontId="13" fillId="0" borderId="154" xfId="20" applyFont="1" applyFill="1" applyBorder="1" applyAlignment="1">
      <alignment horizontal="center" vertical="center"/>
      <protection/>
    </xf>
    <xf numFmtId="0" fontId="13" fillId="0" borderId="155" xfId="20" applyFont="1" applyFill="1" applyBorder="1" applyAlignment="1">
      <alignment horizontal="center" vertical="center"/>
      <protection/>
    </xf>
    <xf numFmtId="0" fontId="13" fillId="0" borderId="156" xfId="20" applyFont="1" applyFill="1" applyBorder="1" applyAlignment="1">
      <alignment horizontal="center" vertical="center"/>
      <protection/>
    </xf>
    <xf numFmtId="176" fontId="13" fillId="0" borderId="157" xfId="20" applyNumberFormat="1" applyFont="1" applyFill="1" applyBorder="1" applyAlignment="1">
      <alignment horizontal="center" vertical="center"/>
      <protection/>
    </xf>
    <xf numFmtId="176" fontId="13" fillId="0" borderId="35" xfId="20" applyNumberFormat="1" applyFont="1" applyFill="1" applyBorder="1" applyAlignment="1">
      <alignment horizontal="center" vertical="center"/>
      <protection/>
    </xf>
    <xf numFmtId="176" fontId="13" fillId="0" borderId="158" xfId="20" applyNumberFormat="1" applyFont="1" applyFill="1" applyBorder="1" applyAlignment="1">
      <alignment horizontal="center" vertical="center"/>
      <protection/>
    </xf>
    <xf numFmtId="177" fontId="13" fillId="0" borderId="149" xfId="20" applyNumberFormat="1" applyFont="1" applyFill="1" applyBorder="1" applyAlignment="1">
      <alignment horizontal="center" vertical="center"/>
      <protection/>
    </xf>
    <xf numFmtId="0" fontId="13" fillId="0" borderId="0" xfId="20" applyFont="1" applyBorder="1" applyAlignment="1">
      <alignment horizontal="center" shrinkToFit="1"/>
      <protection/>
    </xf>
    <xf numFmtId="0" fontId="13" fillId="0" borderId="0" xfId="20" applyFont="1" applyFill="1" applyBorder="1" applyAlignment="1">
      <alignment horizontal="center"/>
      <protection/>
    </xf>
    <xf numFmtId="0" fontId="13" fillId="0" borderId="0" xfId="20" applyFont="1" applyFill="1" applyBorder="1" applyAlignment="1">
      <alignment horizontal="right" vertical="center"/>
      <protection/>
    </xf>
    <xf numFmtId="0" fontId="0" fillId="0" borderId="0" xfId="0" applyFill="1" applyBorder="1" applyAlignment="1">
      <alignment horizontal="right" vertical="center"/>
    </xf>
    <xf numFmtId="176" fontId="13" fillId="10" borderId="159" xfId="20" applyNumberFormat="1" applyFont="1" applyFill="1" applyBorder="1" applyAlignment="1" applyProtection="1">
      <alignment horizontal="center" vertical="center"/>
      <protection locked="0"/>
    </xf>
    <xf numFmtId="176" fontId="13" fillId="10" borderId="50" xfId="20" applyNumberFormat="1" applyFont="1" applyFill="1" applyBorder="1" applyAlignment="1" applyProtection="1">
      <alignment horizontal="center" vertical="center"/>
      <protection locked="0"/>
    </xf>
    <xf numFmtId="176" fontId="13" fillId="10" borderId="160" xfId="20" applyNumberFormat="1" applyFont="1" applyFill="1" applyBorder="1" applyAlignment="1" applyProtection="1">
      <alignment horizontal="center" vertical="center"/>
      <protection locked="0"/>
    </xf>
    <xf numFmtId="176" fontId="13" fillId="10" borderId="161" xfId="20" applyNumberFormat="1" applyFont="1" applyFill="1" applyBorder="1" applyAlignment="1" applyProtection="1">
      <alignment horizontal="center" vertical="center"/>
      <protection locked="0"/>
    </xf>
    <xf numFmtId="0" fontId="13" fillId="0" borderId="0" xfId="20" applyFont="1" applyAlignment="1">
      <alignment horizontal="center" wrapText="1"/>
      <protection/>
    </xf>
    <xf numFmtId="176" fontId="13" fillId="10" borderId="162" xfId="20" applyNumberFormat="1" applyFont="1" applyFill="1" applyBorder="1" applyAlignment="1" applyProtection="1">
      <alignment horizontal="center" vertical="center"/>
      <protection locked="0"/>
    </xf>
    <xf numFmtId="0" fontId="13" fillId="0" borderId="0" xfId="20" applyFont="1" applyBorder="1" applyAlignment="1">
      <alignment horizontal="center" wrapText="1"/>
      <protection/>
    </xf>
    <xf numFmtId="176" fontId="13" fillId="10" borderId="163" xfId="20" applyNumberFormat="1" applyFont="1" applyFill="1" applyBorder="1" applyAlignment="1" applyProtection="1">
      <alignment horizontal="center" vertical="center"/>
      <protection locked="0"/>
    </xf>
    <xf numFmtId="176" fontId="13" fillId="10" borderId="100" xfId="20" applyNumberFormat="1" applyFont="1" applyFill="1" applyBorder="1" applyAlignment="1" applyProtection="1">
      <alignment horizontal="center" vertical="center"/>
      <protection locked="0"/>
    </xf>
    <xf numFmtId="176" fontId="13" fillId="10" borderId="164" xfId="20" applyNumberFormat="1" applyFont="1" applyFill="1" applyBorder="1" applyAlignment="1" applyProtection="1">
      <alignment horizontal="center" vertical="center"/>
      <protection locked="0"/>
    </xf>
    <xf numFmtId="176" fontId="13" fillId="10" borderId="165" xfId="20" applyNumberFormat="1" applyFont="1" applyFill="1" applyBorder="1" applyAlignment="1" applyProtection="1">
      <alignment horizontal="center" vertical="center"/>
      <protection locked="0"/>
    </xf>
    <xf numFmtId="176" fontId="13" fillId="10" borderId="166" xfId="20" applyNumberFormat="1" applyFont="1" applyFill="1" applyBorder="1" applyAlignment="1" applyProtection="1">
      <alignment horizontal="center" vertical="center"/>
      <protection locked="0"/>
    </xf>
    <xf numFmtId="176" fontId="13" fillId="10" borderId="167" xfId="20" applyNumberFormat="1" applyFont="1" applyFill="1" applyBorder="1" applyAlignment="1" applyProtection="1">
      <alignment horizontal="center" vertical="center"/>
      <protection locked="0"/>
    </xf>
    <xf numFmtId="176" fontId="13" fillId="10" borderId="168" xfId="20" applyNumberFormat="1" applyFont="1" applyFill="1" applyBorder="1" applyAlignment="1" applyProtection="1">
      <alignment horizontal="center" vertical="center"/>
      <protection locked="0"/>
    </xf>
    <xf numFmtId="176" fontId="13" fillId="10" borderId="169" xfId="20" applyNumberFormat="1" applyFont="1" applyFill="1" applyBorder="1" applyAlignment="1" applyProtection="1">
      <alignment horizontal="center" vertical="center"/>
      <protection locked="0"/>
    </xf>
    <xf numFmtId="176" fontId="13" fillId="10" borderId="155" xfId="20" applyNumberFormat="1" applyFont="1" applyFill="1" applyBorder="1" applyAlignment="1" applyProtection="1">
      <alignment horizontal="center" vertical="center"/>
      <protection locked="0"/>
    </xf>
    <xf numFmtId="176" fontId="13" fillId="10" borderId="156" xfId="0" applyNumberFormat="1" applyFont="1" applyFill="1" applyBorder="1" applyAlignment="1" applyProtection="1">
      <alignment horizontal="center" vertical="center"/>
      <protection locked="0"/>
    </xf>
    <xf numFmtId="176" fontId="13" fillId="10" borderId="59" xfId="20" applyNumberFormat="1" applyFont="1" applyFill="1" applyBorder="1" applyAlignment="1" applyProtection="1">
      <alignment horizontal="center" vertical="center"/>
      <protection locked="0"/>
    </xf>
    <xf numFmtId="176" fontId="13" fillId="10" borderId="11" xfId="20" applyNumberFormat="1" applyFont="1" applyFill="1" applyBorder="1" applyAlignment="1" applyProtection="1">
      <alignment horizontal="center" vertical="center"/>
      <protection locked="0"/>
    </xf>
    <xf numFmtId="176" fontId="13" fillId="10" borderId="54" xfId="20" applyNumberFormat="1" applyFont="1" applyFill="1" applyBorder="1" applyAlignment="1" applyProtection="1">
      <alignment horizontal="center" vertical="center"/>
      <protection locked="0"/>
    </xf>
    <xf numFmtId="176" fontId="13" fillId="10" borderId="132" xfId="20" applyNumberFormat="1" applyFont="1" applyFill="1" applyBorder="1" applyAlignment="1" applyProtection="1">
      <alignment horizontal="center" vertical="center"/>
      <protection locked="0"/>
    </xf>
    <xf numFmtId="176" fontId="13" fillId="10" borderId="129" xfId="20" applyNumberFormat="1" applyFont="1" applyFill="1" applyBorder="1" applyAlignment="1" applyProtection="1">
      <alignment horizontal="center" vertical="center"/>
      <protection locked="0"/>
    </xf>
    <xf numFmtId="176" fontId="13" fillId="10" borderId="130" xfId="20" applyNumberFormat="1" applyFont="1" applyFill="1" applyBorder="1" applyAlignment="1" applyProtection="1">
      <alignment horizontal="center" vertical="center"/>
      <protection locked="0"/>
    </xf>
    <xf numFmtId="176" fontId="13" fillId="0" borderId="129" xfId="20" applyNumberFormat="1" applyFont="1" applyFill="1" applyBorder="1" applyAlignment="1">
      <alignment horizontal="center" vertical="center"/>
      <protection/>
    </xf>
    <xf numFmtId="176" fontId="13" fillId="10" borderId="163" xfId="20" applyNumberFormat="1" applyFont="1" applyFill="1" applyBorder="1" applyAlignment="1" applyProtection="1">
      <alignment horizontal="center"/>
      <protection locked="0"/>
    </xf>
    <xf numFmtId="176" fontId="13" fillId="10" borderId="170" xfId="0" applyNumberFormat="1" applyFont="1" applyFill="1" applyBorder="1" applyAlignment="1" applyProtection="1">
      <alignment horizontal="center" vertical="center"/>
      <protection locked="0"/>
    </xf>
    <xf numFmtId="176" fontId="13" fillId="10" borderId="37" xfId="0" applyNumberFormat="1" applyFont="1" applyFill="1" applyBorder="1" applyAlignment="1" applyProtection="1">
      <alignment horizontal="center" vertical="center"/>
      <protection locked="0"/>
    </xf>
    <xf numFmtId="176" fontId="13" fillId="10" borderId="33" xfId="20" applyNumberFormat="1" applyFont="1" applyFill="1" applyBorder="1" applyAlignment="1" applyProtection="1">
      <alignment horizontal="center" vertical="center"/>
      <protection locked="0"/>
    </xf>
    <xf numFmtId="176" fontId="13" fillId="10" borderId="34" xfId="20" applyNumberFormat="1" applyFont="1" applyFill="1" applyBorder="1" applyAlignment="1" applyProtection="1">
      <alignment horizontal="center" vertical="center"/>
      <protection locked="0"/>
    </xf>
    <xf numFmtId="176" fontId="13" fillId="10" borderId="171" xfId="20" applyNumberFormat="1" applyFont="1" applyFill="1" applyBorder="1" applyAlignment="1" applyProtection="1">
      <alignment horizontal="center" vertical="center"/>
      <protection locked="0"/>
    </xf>
    <xf numFmtId="0" fontId="13" fillId="0" borderId="61" xfId="20" applyFont="1" applyBorder="1" applyAlignment="1">
      <alignment horizontal="center" vertical="center"/>
      <protection/>
    </xf>
    <xf numFmtId="0" fontId="13" fillId="0" borderId="61" xfId="0" applyFont="1" applyBorder="1" applyAlignment="1">
      <alignment horizontal="center" vertical="center" shrinkToFit="1"/>
    </xf>
    <xf numFmtId="176" fontId="13" fillId="0" borderId="71"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32" xfId="0" applyNumberFormat="1" applyFont="1" applyFill="1" applyBorder="1" applyAlignment="1">
      <alignment horizontal="center" vertical="center"/>
    </xf>
    <xf numFmtId="176" fontId="13" fillId="0" borderId="22"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xf numFmtId="176" fontId="13" fillId="0" borderId="13" xfId="0" applyNumberFormat="1" applyFont="1" applyFill="1" applyBorder="1" applyAlignment="1">
      <alignment horizontal="center" vertical="center"/>
    </xf>
    <xf numFmtId="176" fontId="13" fillId="10" borderId="71" xfId="0" applyNumberFormat="1" applyFont="1" applyFill="1" applyBorder="1" applyAlignment="1" applyProtection="1">
      <alignment horizontal="center" vertical="center"/>
      <protection locked="0"/>
    </xf>
    <xf numFmtId="176" fontId="13" fillId="10" borderId="9" xfId="0" applyNumberFormat="1" applyFont="1" applyFill="1" applyBorder="1" applyAlignment="1" applyProtection="1">
      <alignment horizontal="center" vertical="center"/>
      <protection locked="0"/>
    </xf>
    <xf numFmtId="176" fontId="13" fillId="10" borderId="32" xfId="0" applyNumberFormat="1" applyFont="1" applyFill="1" applyBorder="1" applyAlignment="1" applyProtection="1">
      <alignment horizontal="center" vertical="center"/>
      <protection locked="0"/>
    </xf>
    <xf numFmtId="177" fontId="13" fillId="0" borderId="22"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177" fontId="13" fillId="0" borderId="13" xfId="0" applyNumberFormat="1" applyFont="1" applyFill="1" applyBorder="1" applyAlignment="1">
      <alignment horizontal="center" vertical="center"/>
    </xf>
    <xf numFmtId="177" fontId="13" fillId="10" borderId="22" xfId="0" applyNumberFormat="1" applyFont="1" applyFill="1" applyBorder="1" applyAlignment="1" applyProtection="1">
      <alignment horizontal="center" vertical="center"/>
      <protection locked="0"/>
    </xf>
    <xf numFmtId="177" fontId="13" fillId="10" borderId="8" xfId="0" applyNumberFormat="1" applyFont="1" applyFill="1" applyBorder="1" applyAlignment="1" applyProtection="1">
      <alignment horizontal="center" vertical="center"/>
      <protection locked="0"/>
    </xf>
    <xf numFmtId="177" fontId="13" fillId="10" borderId="13" xfId="0" applyNumberFormat="1" applyFont="1" applyFill="1" applyBorder="1" applyAlignment="1" applyProtection="1">
      <alignment horizontal="center" vertical="center"/>
      <protection locked="0"/>
    </xf>
    <xf numFmtId="176" fontId="13" fillId="10" borderId="172" xfId="20" applyNumberFormat="1" applyFont="1" applyFill="1" applyBorder="1" applyAlignment="1" applyProtection="1">
      <alignment horizontal="center" textRotation="90"/>
      <protection locked="0"/>
    </xf>
    <xf numFmtId="176" fontId="13" fillId="10" borderId="173" xfId="20" applyNumberFormat="1" applyFont="1" applyFill="1" applyBorder="1" applyAlignment="1" applyProtection="1">
      <alignment horizontal="center" textRotation="90"/>
      <protection locked="0"/>
    </xf>
    <xf numFmtId="176" fontId="13" fillId="10" borderId="174" xfId="20" applyNumberFormat="1" applyFont="1" applyFill="1" applyBorder="1" applyAlignment="1" applyProtection="1">
      <alignment horizontal="center" textRotation="90"/>
      <protection locked="0"/>
    </xf>
    <xf numFmtId="176" fontId="13" fillId="10" borderId="175" xfId="0" applyNumberFormat="1" applyFont="1" applyFill="1" applyBorder="1" applyAlignment="1" applyProtection="1">
      <alignment horizontal="center" textRotation="90"/>
      <protection locked="0"/>
    </xf>
    <xf numFmtId="176" fontId="13" fillId="10" borderId="176" xfId="0" applyNumberFormat="1" applyFont="1" applyFill="1" applyBorder="1" applyAlignment="1" applyProtection="1">
      <alignment horizontal="center" textRotation="90"/>
      <protection locked="0"/>
    </xf>
    <xf numFmtId="0" fontId="23" fillId="0" borderId="6" xfId="0" applyFont="1" applyBorder="1" applyAlignment="1">
      <alignment horizontal="center" vertical="center"/>
    </xf>
    <xf numFmtId="0" fontId="23" fillId="0" borderId="0" xfId="0" applyFont="1" applyAlignment="1">
      <alignment horizontal="center" vertical="center"/>
    </xf>
    <xf numFmtId="0" fontId="23" fillId="0" borderId="2" xfId="0" applyFont="1" applyBorder="1" applyAlignment="1">
      <alignment horizontal="center" vertical="center"/>
    </xf>
    <xf numFmtId="0" fontId="23" fillId="0" borderId="177" xfId="0" applyFont="1" applyBorder="1" applyAlignment="1">
      <alignment horizontal="center" vertical="center"/>
    </xf>
    <xf numFmtId="0" fontId="23" fillId="0" borderId="0" xfId="0" applyFont="1" applyBorder="1" applyAlignment="1">
      <alignment horizontal="center" vertical="center"/>
    </xf>
    <xf numFmtId="0" fontId="23" fillId="0" borderId="68" xfId="0" applyFont="1" applyBorder="1" applyAlignment="1">
      <alignment horizontal="center" vertical="center"/>
    </xf>
    <xf numFmtId="0" fontId="23" fillId="0" borderId="67" xfId="0" applyFont="1" applyBorder="1" applyAlignment="1">
      <alignment horizontal="center" vertical="center"/>
    </xf>
    <xf numFmtId="0" fontId="23" fillId="0" borderId="178" xfId="0" applyFont="1" applyBorder="1" applyAlignment="1">
      <alignment horizontal="center" vertical="center"/>
    </xf>
    <xf numFmtId="0" fontId="24" fillId="0" borderId="6" xfId="0" applyFont="1" applyBorder="1" applyAlignment="1">
      <alignment horizontal="center" vertical="center"/>
    </xf>
    <xf numFmtId="0" fontId="24" fillId="0" borderId="179" xfId="0" applyFont="1" applyBorder="1" applyAlignment="1">
      <alignment horizontal="center" vertical="center"/>
    </xf>
    <xf numFmtId="0" fontId="24" fillId="0" borderId="0" xfId="0" applyFont="1" applyAlignment="1">
      <alignment horizontal="center" vertical="center"/>
    </xf>
    <xf numFmtId="0" fontId="24" fillId="0" borderId="180" xfId="0" applyFont="1" applyBorder="1" applyAlignment="1">
      <alignment horizontal="center" vertical="center"/>
    </xf>
    <xf numFmtId="0" fontId="24" fillId="0" borderId="2" xfId="0" applyFont="1" applyBorder="1" applyAlignment="1">
      <alignment horizontal="center" vertical="center"/>
    </xf>
    <xf numFmtId="0" fontId="13" fillId="0" borderId="51" xfId="0" applyFont="1" applyFill="1" applyBorder="1" applyAlignment="1">
      <alignment horizontal="center" vertical="center"/>
    </xf>
    <xf numFmtId="0" fontId="13" fillId="0" borderId="53" xfId="0" applyFont="1" applyFill="1" applyBorder="1" applyAlignment="1">
      <alignment horizontal="center" vertical="center"/>
    </xf>
    <xf numFmtId="176" fontId="13" fillId="10" borderId="129" xfId="0" applyNumberFormat="1" applyFont="1" applyFill="1" applyBorder="1" applyAlignment="1" applyProtection="1">
      <alignment horizontal="left" vertical="center"/>
      <protection locked="0"/>
    </xf>
    <xf numFmtId="176" fontId="13" fillId="10" borderId="130" xfId="0" applyNumberFormat="1" applyFont="1" applyFill="1" applyBorder="1" applyAlignment="1" applyProtection="1">
      <alignment horizontal="left" vertical="center"/>
      <protection locked="0"/>
    </xf>
    <xf numFmtId="176" fontId="13" fillId="10" borderId="174" xfId="20" applyNumberFormat="1" applyFont="1" applyFill="1" applyBorder="1" applyAlignment="1">
      <alignment horizontal="center" vertical="center" textRotation="90"/>
      <protection/>
    </xf>
    <xf numFmtId="176" fontId="13" fillId="10" borderId="175" xfId="20" applyNumberFormat="1" applyFont="1" applyFill="1" applyBorder="1" applyAlignment="1">
      <alignment horizontal="center" vertical="center" textRotation="90"/>
      <protection/>
    </xf>
    <xf numFmtId="176" fontId="13" fillId="10" borderId="174" xfId="20" applyNumberFormat="1" applyFont="1" applyFill="1" applyBorder="1" applyAlignment="1">
      <alignment horizontal="center" textRotation="90"/>
      <protection/>
    </xf>
    <xf numFmtId="176" fontId="13" fillId="10" borderId="175" xfId="0" applyNumberFormat="1" applyFont="1" applyFill="1" applyBorder="1" applyAlignment="1">
      <alignment horizontal="center" textRotation="90"/>
    </xf>
    <xf numFmtId="176" fontId="13" fillId="10" borderId="176" xfId="0" applyNumberFormat="1" applyFont="1" applyFill="1" applyBorder="1" applyAlignment="1">
      <alignment horizontal="center" textRotation="90"/>
    </xf>
    <xf numFmtId="0" fontId="25" fillId="0" borderId="6" xfId="0" applyFont="1" applyBorder="1" applyAlignment="1">
      <alignment horizontal="left" vertical="top"/>
    </xf>
    <xf numFmtId="0" fontId="25" fillId="0" borderId="0" xfId="0" applyFont="1" applyAlignment="1">
      <alignment horizontal="left" vertical="top"/>
    </xf>
    <xf numFmtId="176" fontId="13" fillId="10" borderId="162" xfId="0" applyNumberFormat="1" applyFont="1" applyFill="1" applyBorder="1" applyAlignment="1" applyProtection="1">
      <alignment horizontal="center" vertical="center"/>
      <protection locked="0"/>
    </xf>
    <xf numFmtId="176" fontId="13" fillId="10" borderId="161" xfId="0" applyNumberFormat="1" applyFont="1" applyFill="1" applyBorder="1" applyAlignment="1" applyProtection="1">
      <alignment horizontal="center" vertical="center"/>
      <protection locked="0"/>
    </xf>
    <xf numFmtId="176" fontId="13" fillId="10" borderId="160" xfId="0" applyNumberFormat="1" applyFont="1" applyFill="1" applyBorder="1" applyAlignment="1" applyProtection="1">
      <alignment horizontal="center" vertical="center"/>
      <protection locked="0"/>
    </xf>
    <xf numFmtId="176" fontId="13" fillId="10" borderId="169" xfId="0" applyNumberFormat="1" applyFont="1" applyFill="1" applyBorder="1" applyAlignment="1" applyProtection="1">
      <alignment horizontal="center" vertical="center"/>
      <protection locked="0"/>
    </xf>
    <xf numFmtId="176" fontId="13" fillId="10" borderId="155" xfId="0" applyNumberFormat="1" applyFont="1" applyFill="1" applyBorder="1" applyAlignment="1" applyProtection="1">
      <alignment horizontal="center" vertical="center"/>
      <protection locked="0"/>
    </xf>
    <xf numFmtId="176" fontId="13" fillId="10" borderId="181" xfId="0" applyNumberFormat="1" applyFont="1" applyFill="1" applyBorder="1" applyAlignment="1" applyProtection="1">
      <alignment horizontal="center" vertical="center"/>
      <protection locked="0"/>
    </xf>
    <xf numFmtId="176" fontId="13" fillId="10" borderId="100" xfId="0" applyNumberFormat="1" applyFont="1" applyFill="1" applyBorder="1" applyAlignment="1" applyProtection="1">
      <alignment horizontal="center" vertical="center"/>
      <protection locked="0"/>
    </xf>
    <xf numFmtId="176" fontId="13" fillId="10" borderId="163" xfId="0" applyNumberFormat="1" applyFont="1" applyFill="1" applyBorder="1" applyAlignment="1" applyProtection="1">
      <alignment horizontal="center" vertical="center"/>
      <protection locked="0"/>
    </xf>
    <xf numFmtId="176" fontId="13" fillId="10" borderId="164" xfId="0" applyNumberFormat="1" applyFont="1" applyFill="1" applyBorder="1" applyAlignment="1" applyProtection="1">
      <alignment horizontal="center" vertical="center"/>
      <protection locked="0"/>
    </xf>
    <xf numFmtId="176" fontId="13" fillId="10" borderId="49" xfId="0" applyNumberFormat="1" applyFont="1" applyFill="1" applyBorder="1" applyAlignment="1" applyProtection="1">
      <alignment horizontal="center" vertical="center"/>
      <protection locked="0"/>
    </xf>
    <xf numFmtId="176" fontId="13" fillId="10" borderId="0" xfId="0" applyNumberFormat="1" applyFont="1" applyFill="1" applyBorder="1" applyAlignment="1" applyProtection="1">
      <alignment horizontal="center" vertical="center"/>
      <protection locked="0"/>
    </xf>
    <xf numFmtId="176" fontId="21" fillId="10" borderId="154" xfId="0" applyNumberFormat="1" applyFont="1" applyFill="1" applyBorder="1" applyAlignment="1" applyProtection="1">
      <alignment horizontal="center" vertical="center"/>
      <protection locked="0"/>
    </xf>
    <xf numFmtId="176" fontId="21" fillId="10" borderId="156" xfId="0" applyNumberFormat="1" applyFont="1" applyFill="1" applyBorder="1" applyAlignment="1" applyProtection="1">
      <alignment horizontal="center" vertical="center"/>
      <protection locked="0"/>
    </xf>
    <xf numFmtId="176" fontId="18" fillId="10" borderId="154" xfId="0" applyNumberFormat="1" applyFont="1" applyFill="1" applyBorder="1" applyAlignment="1" applyProtection="1">
      <alignment horizontal="center" vertical="center"/>
      <protection locked="0"/>
    </xf>
    <xf numFmtId="176" fontId="18" fillId="10" borderId="156" xfId="0" applyNumberFormat="1" applyFont="1" applyFill="1" applyBorder="1" applyAlignment="1" applyProtection="1">
      <alignment horizontal="center" vertical="center"/>
      <protection locked="0"/>
    </xf>
    <xf numFmtId="0" fontId="13" fillId="0" borderId="93" xfId="0" applyFont="1" applyFill="1" applyBorder="1" applyAlignment="1">
      <alignment horizontal="center" vertical="center" textRotation="90"/>
    </xf>
    <xf numFmtId="0" fontId="13" fillId="0" borderId="0" xfId="0" applyFont="1" applyFill="1" applyBorder="1" applyAlignment="1">
      <alignment horizontal="center" vertical="center" textRotation="90"/>
    </xf>
    <xf numFmtId="0" fontId="13" fillId="0" borderId="0" xfId="0" applyFont="1" applyFill="1" applyBorder="1" applyAlignment="1">
      <alignment horizontal="center" shrinkToFit="1"/>
    </xf>
    <xf numFmtId="0" fontId="13" fillId="10" borderId="132" xfId="20" applyFont="1" applyFill="1" applyBorder="1" applyAlignment="1" applyProtection="1">
      <alignment horizontal="center" vertical="center"/>
      <protection locked="0"/>
    </xf>
    <xf numFmtId="0" fontId="13" fillId="10" borderId="129" xfId="20" applyFont="1" applyFill="1" applyBorder="1" applyAlignment="1" applyProtection="1">
      <alignment horizontal="center" vertical="center"/>
      <protection locked="0"/>
    </xf>
    <xf numFmtId="0" fontId="13" fillId="10" borderId="130" xfId="20" applyFont="1" applyFill="1" applyBorder="1" applyAlignment="1" applyProtection="1">
      <alignment horizontal="center" vertical="center"/>
      <protection locked="0"/>
    </xf>
    <xf numFmtId="176" fontId="13" fillId="10" borderId="182" xfId="0" applyNumberFormat="1" applyFont="1" applyFill="1" applyBorder="1" applyAlignment="1" applyProtection="1">
      <alignment horizontal="center" vertical="center"/>
      <protection locked="0"/>
    </xf>
    <xf numFmtId="176" fontId="13" fillId="10" borderId="117" xfId="0" applyNumberFormat="1" applyFont="1" applyFill="1" applyBorder="1" applyAlignment="1" applyProtection="1">
      <alignment horizontal="center" vertical="center"/>
      <protection locked="0"/>
    </xf>
    <xf numFmtId="176" fontId="13" fillId="10" borderId="183" xfId="0" applyNumberFormat="1" applyFont="1" applyFill="1" applyBorder="1" applyAlignment="1" applyProtection="1">
      <alignment horizontal="center" vertical="center"/>
      <protection locked="0"/>
    </xf>
    <xf numFmtId="0" fontId="24" fillId="10" borderId="184" xfId="0" applyFont="1" applyFill="1" applyBorder="1" applyAlignment="1" applyProtection="1">
      <alignment horizontal="center" vertical="center"/>
      <protection locked="0"/>
    </xf>
    <xf numFmtId="0" fontId="24" fillId="10" borderId="92" xfId="0" applyFont="1" applyFill="1" applyBorder="1" applyAlignment="1" applyProtection="1">
      <alignment horizontal="center" vertical="center"/>
      <protection locked="0"/>
    </xf>
    <xf numFmtId="0" fontId="24" fillId="10" borderId="185" xfId="0" applyFont="1" applyFill="1" applyBorder="1" applyAlignment="1" applyProtection="1">
      <alignment horizontal="center" vertical="center"/>
      <protection locked="0"/>
    </xf>
    <xf numFmtId="176" fontId="21" fillId="10" borderId="186" xfId="20" applyNumberFormat="1" applyFont="1" applyFill="1" applyBorder="1" applyAlignment="1" applyProtection="1">
      <alignment horizontal="center" textRotation="90"/>
      <protection locked="0"/>
    </xf>
    <xf numFmtId="176" fontId="21" fillId="10" borderId="175" xfId="20" applyNumberFormat="1" applyFont="1" applyFill="1" applyBorder="1" applyAlignment="1" applyProtection="1">
      <alignment horizontal="center" textRotation="90"/>
      <protection locked="0"/>
    </xf>
    <xf numFmtId="176" fontId="0" fillId="10" borderId="129" xfId="0" applyNumberFormat="1" applyFill="1" applyBorder="1" applyAlignment="1" applyProtection="1">
      <alignment horizontal="center" vertical="center"/>
      <protection locked="0"/>
    </xf>
    <xf numFmtId="176" fontId="0" fillId="10" borderId="130" xfId="0" applyNumberFormat="1" applyFill="1" applyBorder="1" applyAlignment="1" applyProtection="1">
      <alignment horizontal="center" vertical="center"/>
      <protection locked="0"/>
    </xf>
    <xf numFmtId="176" fontId="13" fillId="10" borderId="152" xfId="20" applyNumberFormat="1" applyFont="1" applyFill="1" applyBorder="1" applyAlignment="1" applyProtection="1">
      <alignment horizontal="center" textRotation="90"/>
      <protection locked="0"/>
    </xf>
    <xf numFmtId="176" fontId="13" fillId="10" borderId="82" xfId="20" applyNumberFormat="1" applyFont="1" applyFill="1" applyBorder="1" applyAlignment="1" applyProtection="1">
      <alignment horizontal="center" textRotation="90"/>
      <protection locked="0"/>
    </xf>
    <xf numFmtId="0" fontId="13" fillId="0" borderId="0" xfId="0" applyFont="1" applyBorder="1" applyAlignment="1">
      <alignment horizontal="right" vertical="center"/>
    </xf>
    <xf numFmtId="176" fontId="13" fillId="10" borderId="95" xfId="0" applyNumberFormat="1" applyFont="1" applyFill="1" applyBorder="1" applyAlignment="1" applyProtection="1">
      <alignment horizontal="center" vertical="center"/>
      <protection locked="0"/>
    </xf>
    <xf numFmtId="176" fontId="13" fillId="10" borderId="93" xfId="0" applyNumberFormat="1" applyFont="1" applyFill="1" applyBorder="1" applyAlignment="1" applyProtection="1">
      <alignment horizontal="center" vertical="center"/>
      <protection locked="0"/>
    </xf>
    <xf numFmtId="176" fontId="13" fillId="10" borderId="152" xfId="0" applyNumberFormat="1" applyFont="1" applyFill="1" applyBorder="1" applyAlignment="1" applyProtection="1">
      <alignment horizontal="center" vertical="center"/>
      <protection locked="0"/>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176" fontId="13" fillId="10" borderId="82" xfId="0" applyNumberFormat="1" applyFont="1" applyFill="1" applyBorder="1" applyAlignment="1" applyProtection="1">
      <alignment horizontal="center" vertical="center"/>
      <protection locked="0"/>
    </xf>
    <xf numFmtId="176" fontId="13" fillId="10" borderId="10" xfId="0" applyNumberFormat="1" applyFont="1" applyFill="1" applyBorder="1" applyAlignment="1" applyProtection="1">
      <alignment horizontal="left" vertical="center"/>
      <protection locked="0"/>
    </xf>
    <xf numFmtId="176" fontId="26" fillId="10" borderId="0" xfId="0" applyNumberFormat="1" applyFont="1" applyFill="1" applyBorder="1" applyAlignment="1" applyProtection="1">
      <alignment horizontal="left" vertical="center"/>
      <protection locked="0"/>
    </xf>
    <xf numFmtId="176" fontId="26" fillId="10" borderId="82" xfId="0" applyNumberFormat="1" applyFont="1" applyFill="1" applyBorder="1" applyAlignment="1" applyProtection="1">
      <alignment horizontal="left" vertical="center"/>
      <protection locked="0"/>
    </xf>
    <xf numFmtId="176" fontId="13" fillId="10" borderId="0" xfId="0" applyNumberFormat="1" applyFont="1" applyFill="1" applyBorder="1" applyAlignment="1" applyProtection="1">
      <alignment horizontal="left" vertical="center"/>
      <protection locked="0"/>
    </xf>
    <xf numFmtId="176" fontId="26" fillId="10" borderId="20" xfId="0" applyNumberFormat="1" applyFont="1" applyFill="1" applyBorder="1" applyAlignment="1" applyProtection="1">
      <alignment horizontal="left" vertical="center"/>
      <protection locked="0"/>
    </xf>
    <xf numFmtId="0" fontId="13" fillId="0" borderId="20" xfId="0" applyFont="1" applyBorder="1" applyAlignment="1">
      <alignment horizontal="center" vertical="top" textRotation="90" shrinkToFit="1"/>
    </xf>
    <xf numFmtId="0" fontId="26" fillId="0" borderId="20" xfId="0" applyFont="1" applyBorder="1" applyAlignment="1">
      <alignment horizontal="center" vertical="top" textRotation="90" shrinkToFit="1"/>
    </xf>
    <xf numFmtId="0" fontId="13" fillId="0" borderId="57" xfId="0" applyFont="1" applyBorder="1" applyAlignment="1">
      <alignment horizontal="center" vertical="top" textRotation="90" shrinkToFit="1"/>
    </xf>
    <xf numFmtId="0" fontId="26" fillId="0" borderId="57" xfId="0" applyFont="1" applyBorder="1" applyAlignment="1">
      <alignment horizontal="center" vertical="top" textRotation="90" shrinkToFit="1"/>
    </xf>
    <xf numFmtId="0" fontId="26" fillId="0" borderId="8" xfId="0" applyFont="1" applyBorder="1" applyAlignment="1">
      <alignment horizontal="distributed" vertical="center"/>
    </xf>
    <xf numFmtId="0" fontId="26" fillId="0" borderId="13" xfId="0" applyFont="1" applyBorder="1" applyAlignment="1">
      <alignment horizontal="distributed" vertical="center"/>
    </xf>
    <xf numFmtId="0" fontId="13" fillId="0" borderId="9"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13" fillId="0" borderId="71" xfId="0" applyFont="1" applyBorder="1" applyAlignment="1">
      <alignment horizontal="distributed" vertical="center"/>
    </xf>
    <xf numFmtId="0" fontId="26" fillId="0" borderId="32" xfId="0" applyFont="1" applyBorder="1" applyAlignment="1">
      <alignment horizontal="distributed" vertical="center"/>
    </xf>
    <xf numFmtId="0" fontId="26" fillId="0" borderId="24" xfId="0" applyFont="1" applyBorder="1" applyAlignment="1">
      <alignment horizontal="distributed" vertical="center"/>
    </xf>
    <xf numFmtId="0" fontId="26" fillId="0" borderId="23" xfId="0" applyFont="1" applyBorder="1" applyAlignment="1">
      <alignment horizontal="distributed" vertical="center"/>
    </xf>
    <xf numFmtId="0" fontId="13" fillId="0" borderId="22" xfId="0" applyFont="1" applyBorder="1" applyAlignment="1">
      <alignment horizontal="distributed" vertical="center"/>
    </xf>
    <xf numFmtId="0" fontId="26" fillId="0" borderId="8" xfId="0" applyFont="1" applyBorder="1" applyAlignment="1">
      <alignment horizontal="distributed" vertical="center"/>
    </xf>
    <xf numFmtId="0" fontId="13" fillId="0" borderId="119" xfId="0" applyFont="1" applyBorder="1" applyAlignment="1">
      <alignment horizontal="center" vertical="center"/>
    </xf>
    <xf numFmtId="176" fontId="13" fillId="10" borderId="121" xfId="0" applyNumberFormat="1" applyFont="1" applyFill="1" applyBorder="1" applyAlignment="1" applyProtection="1">
      <alignment horizontal="center" vertical="center"/>
      <protection locked="0"/>
    </xf>
    <xf numFmtId="0" fontId="13" fillId="0" borderId="10" xfId="0" applyFont="1" applyBorder="1" applyAlignment="1">
      <alignment horizontal="center" vertical="top" textRotation="90" shrinkToFit="1"/>
    </xf>
    <xf numFmtId="0" fontId="26" fillId="0" borderId="10" xfId="0" applyFont="1" applyBorder="1" applyAlignment="1">
      <alignment horizontal="center" vertical="top" textRotation="90" shrinkToFit="1"/>
    </xf>
    <xf numFmtId="0" fontId="13" fillId="0" borderId="0" xfId="0" applyFont="1" applyBorder="1" applyAlignment="1">
      <alignment horizontal="center" textRotation="90"/>
    </xf>
    <xf numFmtId="0" fontId="26" fillId="0" borderId="0" xfId="0" applyFont="1" applyAlignment="1">
      <alignment horizontal="center" textRotation="90"/>
    </xf>
    <xf numFmtId="0" fontId="26" fillId="0" borderId="2" xfId="0" applyFont="1" applyBorder="1" applyAlignment="1">
      <alignment horizontal="center" textRotation="90"/>
    </xf>
    <xf numFmtId="0" fontId="13" fillId="0" borderId="11" xfId="0" applyFont="1" applyBorder="1" applyAlignment="1">
      <alignment horizontal="left" vertical="center" shrinkToFit="1"/>
    </xf>
    <xf numFmtId="0" fontId="26" fillId="0" borderId="11" xfId="0" applyFont="1" applyBorder="1" applyAlignment="1">
      <alignment horizontal="left" vertical="center" shrinkToFit="1"/>
    </xf>
    <xf numFmtId="0" fontId="13" fillId="0" borderId="11" xfId="0" applyFont="1" applyFill="1" applyBorder="1" applyAlignment="1">
      <alignment horizontal="center" vertical="center"/>
    </xf>
    <xf numFmtId="0" fontId="13" fillId="0" borderId="187" xfId="0" applyFont="1" applyFill="1" applyBorder="1" applyAlignment="1">
      <alignment horizontal="center" vertical="center"/>
    </xf>
    <xf numFmtId="0" fontId="0" fillId="0" borderId="0" xfId="0" applyAlignment="1">
      <alignment horizontal="center" textRotation="90"/>
    </xf>
    <xf numFmtId="0" fontId="0" fillId="0" borderId="2" xfId="0" applyBorder="1" applyAlignment="1">
      <alignment horizontal="center" textRotation="90"/>
    </xf>
    <xf numFmtId="0" fontId="13" fillId="0" borderId="9" xfId="0" applyFont="1" applyBorder="1" applyAlignment="1">
      <alignment horizontal="center" textRotation="90"/>
    </xf>
    <xf numFmtId="0" fontId="26" fillId="0" borderId="0" xfId="0" applyFont="1" applyBorder="1" applyAlignment="1">
      <alignment horizontal="center" textRotation="90"/>
    </xf>
    <xf numFmtId="0" fontId="26" fillId="0" borderId="4" xfId="0" applyFont="1" applyBorder="1" applyAlignment="1">
      <alignment horizontal="center" textRotation="90"/>
    </xf>
    <xf numFmtId="0" fontId="26" fillId="0" borderId="7" xfId="0" applyFont="1" applyBorder="1" applyAlignment="1">
      <alignment horizontal="center" textRotation="90"/>
    </xf>
    <xf numFmtId="0" fontId="27" fillId="4" borderId="5" xfId="0" applyFont="1" applyFill="1" applyBorder="1" applyAlignment="1">
      <alignment horizontal="center" textRotation="90" shrinkToFit="1"/>
    </xf>
    <xf numFmtId="0" fontId="22" fillId="4" borderId="7" xfId="0" applyFont="1" applyFill="1" applyBorder="1" applyAlignment="1">
      <alignment horizontal="center" textRotation="90" shrinkToFit="1"/>
    </xf>
    <xf numFmtId="0" fontId="27" fillId="4" borderId="47" xfId="0" applyFont="1" applyFill="1" applyBorder="1" applyAlignment="1">
      <alignment horizontal="center" textRotation="90" shrinkToFit="1"/>
    </xf>
    <xf numFmtId="0" fontId="22" fillId="0" borderId="3" xfId="0" applyFont="1" applyBorder="1" applyAlignment="1">
      <alignment horizontal="center" textRotation="90" shrinkToFit="1"/>
    </xf>
    <xf numFmtId="0" fontId="27" fillId="0" borderId="22"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center"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0" xfId="0" applyFont="1" applyBorder="1" applyAlignment="1">
      <alignment horizontal="center" vertical="top" textRotation="90"/>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71" xfId="0" applyFont="1" applyBorder="1" applyAlignment="1">
      <alignment horizontal="center" vertical="center" wrapText="1"/>
    </xf>
    <xf numFmtId="0" fontId="26" fillId="0" borderId="44" xfId="0" applyFont="1" applyBorder="1" applyAlignment="1">
      <alignment horizontal="distributed" vertical="center"/>
    </xf>
    <xf numFmtId="0" fontId="13" fillId="0" borderId="23" xfId="0" applyFont="1" applyBorder="1" applyAlignment="1">
      <alignment horizontal="center" vertical="center"/>
    </xf>
    <xf numFmtId="0" fontId="13" fillId="10" borderId="62" xfId="0" applyFont="1" applyFill="1" applyBorder="1" applyAlignment="1" applyProtection="1">
      <alignment horizontal="center" vertical="center"/>
      <protection locked="0"/>
    </xf>
    <xf numFmtId="0" fontId="13" fillId="0" borderId="82" xfId="0" applyFont="1" applyBorder="1" applyAlignment="1">
      <alignment horizontal="center" vertical="center"/>
    </xf>
    <xf numFmtId="0" fontId="21" fillId="0" borderId="7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3" xfId="0" applyFont="1" applyBorder="1" applyAlignment="1">
      <alignment horizontal="center" vertical="center" wrapText="1"/>
    </xf>
    <xf numFmtId="0" fontId="19" fillId="0" borderId="22" xfId="0" applyFont="1" applyBorder="1" applyAlignment="1">
      <alignment horizontal="center" vertical="center"/>
    </xf>
    <xf numFmtId="0" fontId="19" fillId="0" borderId="8" xfId="0" applyFont="1" applyBorder="1" applyAlignment="1">
      <alignment horizontal="center" vertical="center"/>
    </xf>
    <xf numFmtId="0" fontId="19" fillId="0" borderId="119"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82" xfId="0" applyFont="1" applyBorder="1" applyAlignment="1">
      <alignment horizontal="center" vertical="center"/>
    </xf>
    <xf numFmtId="0" fontId="19" fillId="0" borderId="71" xfId="0" applyFont="1" applyBorder="1" applyAlignment="1">
      <alignment horizontal="center" vertical="center"/>
    </xf>
    <xf numFmtId="0" fontId="19" fillId="0" borderId="9" xfId="0" applyFont="1" applyBorder="1" applyAlignment="1">
      <alignment horizontal="center" vertical="center"/>
    </xf>
    <xf numFmtId="0" fontId="19" fillId="0" borderId="140" xfId="0" applyFont="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13" fillId="0" borderId="9" xfId="0" applyFont="1" applyFill="1" applyBorder="1" applyAlignment="1">
      <alignment horizontal="center"/>
    </xf>
    <xf numFmtId="0" fontId="13" fillId="0" borderId="32" xfId="0" applyFont="1" applyFill="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13" fillId="0" borderId="119" xfId="0" applyFont="1" applyFill="1" applyBorder="1" applyAlignment="1">
      <alignment horizontal="center" vertical="center"/>
    </xf>
    <xf numFmtId="176" fontId="13" fillId="0" borderId="121" xfId="0" applyNumberFormat="1" applyFont="1" applyFill="1" applyBorder="1" applyAlignment="1">
      <alignment horizontal="center" vertical="center"/>
    </xf>
    <xf numFmtId="178" fontId="13" fillId="0" borderId="0" xfId="0" applyNumberFormat="1" applyFont="1" applyFill="1" applyBorder="1" applyAlignment="1">
      <alignment horizontal="center"/>
    </xf>
    <xf numFmtId="178" fontId="13" fillId="0" borderId="20" xfId="0" applyNumberFormat="1" applyFont="1" applyFill="1" applyBorder="1" applyAlignment="1">
      <alignment horizontal="center"/>
    </xf>
    <xf numFmtId="178" fontId="13" fillId="0" borderId="11" xfId="0" applyNumberFormat="1" applyFont="1" applyFill="1" applyBorder="1" applyAlignment="1">
      <alignment horizontal="center"/>
    </xf>
    <xf numFmtId="178" fontId="13" fillId="0" borderId="23" xfId="0" applyNumberFormat="1" applyFont="1" applyFill="1" applyBorder="1" applyAlignment="1">
      <alignment horizontal="center"/>
    </xf>
    <xf numFmtId="176" fontId="13" fillId="10" borderId="132" xfId="0" applyNumberFormat="1" applyFont="1" applyFill="1" applyBorder="1" applyAlignment="1" applyProtection="1">
      <alignment horizontal="center" vertical="center"/>
      <protection locked="0"/>
    </xf>
    <xf numFmtId="176" fontId="13" fillId="10" borderId="129" xfId="0" applyNumberFormat="1" applyFont="1" applyFill="1" applyBorder="1" applyAlignment="1" applyProtection="1">
      <alignment horizontal="center" vertical="center"/>
      <protection locked="0"/>
    </xf>
    <xf numFmtId="176" fontId="13" fillId="10" borderId="130" xfId="0" applyNumberFormat="1" applyFont="1" applyFill="1" applyBorder="1" applyAlignment="1" applyProtection="1">
      <alignment horizontal="center" vertical="center"/>
      <protection locked="0"/>
    </xf>
    <xf numFmtId="6" fontId="19" fillId="0" borderId="71" xfId="18" applyFont="1" applyBorder="1" applyAlignment="1">
      <alignment horizontal="center" vertical="center"/>
    </xf>
    <xf numFmtId="6" fontId="19" fillId="0" borderId="9" xfId="18" applyFont="1" applyBorder="1" applyAlignment="1">
      <alignment horizontal="center" vertical="center"/>
    </xf>
    <xf numFmtId="6" fontId="19" fillId="0" borderId="140" xfId="18" applyFont="1" applyBorder="1" applyAlignment="1">
      <alignment horizontal="center" vertical="center"/>
    </xf>
    <xf numFmtId="0" fontId="13" fillId="0" borderId="71" xfId="0" applyFont="1" applyBorder="1" applyAlignment="1">
      <alignment horizontal="center" vertical="center"/>
    </xf>
    <xf numFmtId="0" fontId="13" fillId="0" borderId="32" xfId="0" applyFont="1" applyBorder="1" applyAlignment="1">
      <alignment horizontal="center" vertical="center"/>
    </xf>
    <xf numFmtId="0" fontId="13" fillId="10" borderId="0" xfId="20" applyFont="1" applyFill="1" applyAlignment="1" applyProtection="1">
      <alignment horizontal="distributed" vertical="center"/>
      <protection locked="0"/>
    </xf>
    <xf numFmtId="0" fontId="13" fillId="10" borderId="0" xfId="0" applyFont="1" applyFill="1" applyAlignment="1" applyProtection="1">
      <alignment horizontal="distributed" vertical="center"/>
      <protection locked="0"/>
    </xf>
    <xf numFmtId="0" fontId="13" fillId="0" borderId="44" xfId="0" applyFont="1" applyBorder="1" applyAlignment="1">
      <alignment horizontal="distributed" vertical="center"/>
    </xf>
    <xf numFmtId="0" fontId="13" fillId="0" borderId="8" xfId="0" applyFont="1" applyBorder="1" applyAlignment="1">
      <alignment horizontal="distributed" vertical="center"/>
    </xf>
    <xf numFmtId="0" fontId="10" fillId="10" borderId="57" xfId="20" applyFont="1" applyFill="1" applyBorder="1" applyAlignment="1" applyProtection="1">
      <alignment horizontal="center" vertical="center"/>
      <protection locked="0"/>
    </xf>
    <xf numFmtId="0" fontId="10" fillId="10" borderId="25" xfId="20" applyFont="1" applyFill="1" applyBorder="1" applyAlignment="1" applyProtection="1">
      <alignment horizontal="center" vertical="center"/>
      <protection locked="0"/>
    </xf>
    <xf numFmtId="0" fontId="10" fillId="3" borderId="125" xfId="20" applyFont="1" applyFill="1" applyBorder="1" applyAlignment="1">
      <alignment horizontal="center" vertical="center"/>
      <protection/>
    </xf>
    <xf numFmtId="0" fontId="10" fillId="3" borderId="43" xfId="20" applyFont="1" applyFill="1" applyBorder="1" applyAlignment="1">
      <alignment horizontal="center" vertical="center"/>
      <protection/>
    </xf>
    <xf numFmtId="0" fontId="10" fillId="3" borderId="124" xfId="20" applyFont="1" applyFill="1" applyBorder="1" applyAlignment="1">
      <alignment horizontal="center" vertical="center"/>
      <protection/>
    </xf>
    <xf numFmtId="0" fontId="0" fillId="0" borderId="4" xfId="0" applyBorder="1" applyAlignment="1">
      <alignment horizontal="center" vertical="distributed" textRotation="255"/>
    </xf>
    <xf numFmtId="0" fontId="0" fillId="0" borderId="20" xfId="0" applyBorder="1" applyAlignment="1">
      <alignment horizontal="center" vertical="distributed" textRotation="255"/>
    </xf>
    <xf numFmtId="177" fontId="0" fillId="0" borderId="8" xfId="0" applyNumberFormat="1" applyFill="1" applyBorder="1" applyAlignment="1">
      <alignment horizontal="center" vertical="center"/>
    </xf>
    <xf numFmtId="177" fontId="0" fillId="0" borderId="13" xfId="0" applyNumberFormat="1" applyFill="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8" xfId="20" applyFont="1" applyBorder="1" applyAlignment="1">
      <alignment horizontal="center" vertical="center"/>
      <protection/>
    </xf>
    <xf numFmtId="0" fontId="0" fillId="0" borderId="13" xfId="0" applyBorder="1" applyAlignment="1">
      <alignment horizontal="center" vertical="center"/>
    </xf>
    <xf numFmtId="0" fontId="13" fillId="3" borderId="62" xfId="0" applyFont="1" applyFill="1" applyBorder="1" applyAlignment="1">
      <alignment horizontal="center" vertical="center"/>
    </xf>
    <xf numFmtId="0" fontId="13" fillId="3" borderId="25" xfId="0" applyFont="1" applyFill="1" applyBorder="1" applyAlignment="1">
      <alignment horizontal="center" vertical="center"/>
    </xf>
    <xf numFmtId="179" fontId="13" fillId="10" borderId="22" xfId="20" applyNumberFormat="1" applyFont="1" applyFill="1" applyBorder="1" applyAlignment="1" applyProtection="1">
      <alignment horizontal="center" vertical="center"/>
      <protection locked="0"/>
    </xf>
    <xf numFmtId="179" fontId="0" fillId="10" borderId="8" xfId="0" applyNumberFormat="1" applyFill="1" applyBorder="1" applyAlignment="1" applyProtection="1">
      <alignment horizontal="center" vertical="center"/>
      <protection locked="0"/>
    </xf>
    <xf numFmtId="179" fontId="0" fillId="10" borderId="13" xfId="0" applyNumberFormat="1" applyFill="1" applyBorder="1" applyAlignment="1" applyProtection="1">
      <alignment horizontal="center" vertical="center"/>
      <protection locked="0"/>
    </xf>
    <xf numFmtId="0" fontId="13" fillId="3" borderId="62" xfId="20" applyFont="1" applyFill="1" applyBorder="1" applyAlignment="1">
      <alignment horizontal="center" vertical="center"/>
      <protection/>
    </xf>
    <xf numFmtId="0" fontId="26" fillId="3" borderId="25" xfId="0" applyFont="1" applyFill="1" applyBorder="1" applyAlignment="1">
      <alignment horizontal="center" vertical="center"/>
    </xf>
    <xf numFmtId="176" fontId="0" fillId="10" borderId="13" xfId="0" applyNumberFormat="1" applyFill="1" applyBorder="1" applyAlignment="1" applyProtection="1">
      <alignment horizontal="center" vertical="center"/>
      <protection locked="0"/>
    </xf>
    <xf numFmtId="0" fontId="34" fillId="0" borderId="0" xfId="0" applyFont="1" applyBorder="1" applyAlignment="1">
      <alignment horizontal="center" vertical="center"/>
    </xf>
    <xf numFmtId="0" fontId="13" fillId="0" borderId="0" xfId="0" applyFont="1" applyBorder="1" applyAlignment="1">
      <alignment horizontal="right" vertical="top"/>
    </xf>
    <xf numFmtId="0" fontId="0" fillId="0" borderId="20" xfId="0" applyBorder="1" applyAlignment="1">
      <alignment horizontal="right" vertical="top"/>
    </xf>
    <xf numFmtId="0" fontId="1" fillId="0" borderId="22" xfId="20" applyFont="1" applyBorder="1" applyAlignment="1">
      <alignment horizontal="distributed" vertical="center"/>
      <protection/>
    </xf>
    <xf numFmtId="0" fontId="1" fillId="0" borderId="8" xfId="0" applyFont="1" applyBorder="1" applyAlignment="1">
      <alignment horizontal="distributed" vertical="center"/>
    </xf>
    <xf numFmtId="0" fontId="1" fillId="0" borderId="13" xfId="0" applyFont="1" applyBorder="1" applyAlignment="1">
      <alignment horizontal="distributed" vertical="center"/>
    </xf>
    <xf numFmtId="0" fontId="1" fillId="0" borderId="62" xfId="0" applyFont="1" applyBorder="1" applyAlignment="1">
      <alignment horizontal="center" vertical="distributed" textRotation="255"/>
    </xf>
    <xf numFmtId="0" fontId="1" fillId="0" borderId="57" xfId="0" applyFont="1" applyBorder="1" applyAlignment="1">
      <alignment horizontal="center" vertical="distributed" textRotation="255"/>
    </xf>
    <xf numFmtId="0" fontId="1" fillId="0" borderId="25" xfId="0" applyFont="1" applyBorder="1" applyAlignment="1">
      <alignment horizontal="center" vertical="distributed" textRotation="255"/>
    </xf>
    <xf numFmtId="0" fontId="13" fillId="0" borderId="62" xfId="0" applyFont="1" applyBorder="1" applyAlignment="1">
      <alignment horizontal="center" vertical="center" textRotation="255" shrinkToFit="1"/>
    </xf>
    <xf numFmtId="0" fontId="13" fillId="0" borderId="57"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0" fontId="13" fillId="0" borderId="71" xfId="20" applyFont="1" applyBorder="1" applyAlignment="1">
      <alignment horizontal="center"/>
      <protection/>
    </xf>
    <xf numFmtId="0" fontId="13" fillId="0" borderId="9" xfId="20" applyFont="1" applyBorder="1" applyAlignment="1">
      <alignment horizontal="center"/>
      <protection/>
    </xf>
    <xf numFmtId="0" fontId="13" fillId="0" borderId="32" xfId="20" applyFont="1" applyBorder="1" applyAlignment="1">
      <alignment horizontal="center"/>
      <protection/>
    </xf>
    <xf numFmtId="178" fontId="13" fillId="10" borderId="22" xfId="20" applyNumberFormat="1" applyFont="1" applyFill="1" applyBorder="1" applyAlignment="1" applyProtection="1">
      <alignment horizontal="right" vertical="center"/>
      <protection locked="0"/>
    </xf>
    <xf numFmtId="178" fontId="13" fillId="10" borderId="8" xfId="0" applyNumberFormat="1" applyFont="1" applyFill="1" applyBorder="1" applyAlignment="1" applyProtection="1">
      <alignment horizontal="right" vertical="center"/>
      <protection locked="0"/>
    </xf>
    <xf numFmtId="178" fontId="13" fillId="10" borderId="13" xfId="0" applyNumberFormat="1" applyFont="1" applyFill="1" applyBorder="1" applyAlignment="1" applyProtection="1">
      <alignment horizontal="right" vertical="center"/>
      <protection locked="0"/>
    </xf>
    <xf numFmtId="178" fontId="13" fillId="0" borderId="8" xfId="20" applyNumberFormat="1" applyFont="1" applyFill="1" applyBorder="1" applyAlignment="1">
      <alignment horizontal="center" vertical="center"/>
      <protection/>
    </xf>
    <xf numFmtId="0" fontId="0" fillId="0" borderId="20" xfId="0" applyBorder="1" applyAlignment="1">
      <alignment horizontal="center" vertical="center"/>
    </xf>
    <xf numFmtId="0" fontId="0" fillId="0" borderId="13" xfId="0" applyBorder="1" applyAlignment="1">
      <alignment horizontal="distributed" vertical="center"/>
    </xf>
    <xf numFmtId="0" fontId="0" fillId="0" borderId="10" xfId="0" applyBorder="1" applyAlignment="1">
      <alignment horizontal="center" vertical="center"/>
    </xf>
    <xf numFmtId="0" fontId="13" fillId="0" borderId="22" xfId="20" applyFont="1" applyBorder="1" applyAlignment="1">
      <alignment horizontal="distributed" vertical="center"/>
      <protection/>
    </xf>
    <xf numFmtId="0" fontId="0" fillId="0" borderId="13" xfId="0" applyBorder="1" applyAlignment="1">
      <alignment horizontal="distributed" vertical="center"/>
    </xf>
    <xf numFmtId="0" fontId="13" fillId="0" borderId="24" xfId="20" applyFont="1" applyBorder="1" applyAlignment="1">
      <alignment horizontal="distributed" vertical="center"/>
      <protection/>
    </xf>
    <xf numFmtId="0" fontId="0" fillId="0" borderId="23" xfId="0" applyBorder="1" applyAlignment="1">
      <alignment horizontal="distributed" vertical="center"/>
    </xf>
    <xf numFmtId="0" fontId="0" fillId="0" borderId="0" xfId="0" applyBorder="1" applyAlignment="1">
      <alignment horizontal="right" vertical="top"/>
    </xf>
    <xf numFmtId="0" fontId="34" fillId="0" borderId="16" xfId="0" applyFont="1" applyBorder="1" applyAlignment="1">
      <alignment horizontal="center" vertical="center"/>
    </xf>
    <xf numFmtId="0" fontId="26" fillId="0" borderId="16" xfId="0" applyFont="1" applyBorder="1" applyAlignment="1">
      <alignment horizontal="distributed" vertical="center"/>
    </xf>
    <xf numFmtId="0" fontId="26" fillId="0" borderId="134" xfId="0" applyFont="1" applyBorder="1" applyAlignment="1">
      <alignment horizontal="distributed" vertical="center"/>
    </xf>
    <xf numFmtId="0" fontId="13" fillId="0" borderId="61" xfId="20" applyFont="1" applyBorder="1" applyAlignment="1">
      <alignment horizontal="center"/>
      <protection/>
    </xf>
    <xf numFmtId="0" fontId="13" fillId="0" borderId="61"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6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3" borderId="125" xfId="0" applyFont="1" applyFill="1" applyBorder="1" applyAlignment="1" quotePrefix="1">
      <alignment horizontal="center" vertical="center"/>
    </xf>
    <xf numFmtId="0" fontId="13" fillId="10" borderId="62" xfId="20" applyFont="1" applyFill="1" applyBorder="1" applyAlignment="1" applyProtection="1">
      <alignment horizontal="center"/>
      <protection locked="0"/>
    </xf>
    <xf numFmtId="0" fontId="13" fillId="10" borderId="25" xfId="20" applyFont="1" applyFill="1" applyBorder="1" applyAlignment="1" applyProtection="1">
      <alignment horizontal="center"/>
      <protection locked="0"/>
    </xf>
    <xf numFmtId="0" fontId="56" fillId="0" borderId="0" xfId="0" applyFont="1" applyAlignment="1">
      <alignment horizontal="center" vertical="center"/>
    </xf>
    <xf numFmtId="0" fontId="57" fillId="0" borderId="0" xfId="20" applyFont="1" applyAlignment="1">
      <alignment horizontal="center" vertical="center"/>
      <protection/>
    </xf>
    <xf numFmtId="0" fontId="57" fillId="0" borderId="0" xfId="0" applyFont="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20" xfId="0" applyFont="1" applyBorder="1" applyAlignment="1">
      <alignment horizontal="center" vertical="center"/>
    </xf>
    <xf numFmtId="0" fontId="13" fillId="0" borderId="31" xfId="0" applyFont="1" applyBorder="1" applyAlignment="1">
      <alignment horizontal="center" vertical="center"/>
    </xf>
    <xf numFmtId="177" fontId="13" fillId="10" borderId="24" xfId="20" applyNumberFormat="1" applyFont="1" applyFill="1" applyBorder="1" applyAlignment="1" applyProtection="1">
      <alignment horizontal="center" vertical="center"/>
      <protection locked="0"/>
    </xf>
    <xf numFmtId="177" fontId="13" fillId="10" borderId="11" xfId="20" applyNumberFormat="1" applyFont="1" applyFill="1" applyBorder="1" applyAlignment="1" applyProtection="1">
      <alignment horizontal="center" vertical="center"/>
      <protection locked="0"/>
    </xf>
    <xf numFmtId="177" fontId="13" fillId="10" borderId="23" xfId="20" applyNumberFormat="1" applyFont="1" applyFill="1" applyBorder="1" applyAlignment="1" applyProtection="1">
      <alignment horizontal="center" vertical="center"/>
      <protection locked="0"/>
    </xf>
    <xf numFmtId="177" fontId="13" fillId="0" borderId="8" xfId="20" applyNumberFormat="1" applyFont="1" applyFill="1" applyBorder="1" applyAlignment="1">
      <alignment horizontal="center"/>
      <protection/>
    </xf>
    <xf numFmtId="177" fontId="13" fillId="10" borderId="11" xfId="0" applyNumberFormat="1" applyFont="1" applyFill="1" applyBorder="1" applyAlignment="1" applyProtection="1">
      <alignment horizontal="right" vertical="center"/>
      <protection locked="0"/>
    </xf>
    <xf numFmtId="177" fontId="1" fillId="10" borderId="8" xfId="0" applyNumberFormat="1" applyFont="1" applyFill="1" applyBorder="1" applyAlignment="1" applyProtection="1">
      <alignment horizontal="right" vertical="center"/>
      <protection locked="0"/>
    </xf>
    <xf numFmtId="177" fontId="1" fillId="10" borderId="13" xfId="0" applyNumberFormat="1" applyFont="1" applyFill="1" applyBorder="1" applyAlignment="1" applyProtection="1">
      <alignment horizontal="right" vertical="center"/>
      <protection locked="0"/>
    </xf>
    <xf numFmtId="177" fontId="13" fillId="10" borderId="22" xfId="0" applyNumberFormat="1" applyFont="1" applyFill="1" applyBorder="1" applyAlignment="1" applyProtection="1">
      <alignment horizontal="right" vertical="center"/>
      <protection locked="0"/>
    </xf>
    <xf numFmtId="0" fontId="13" fillId="10" borderId="62" xfId="20" applyFont="1" applyFill="1" applyBorder="1" applyAlignment="1" applyProtection="1">
      <alignment horizontal="center" vertical="center" wrapText="1"/>
      <protection locked="0"/>
    </xf>
    <xf numFmtId="0" fontId="13" fillId="10" borderId="57" xfId="0" applyFont="1" applyFill="1" applyBorder="1" applyAlignment="1" applyProtection="1">
      <alignment horizontal="center" vertical="center" wrapText="1"/>
      <protection locked="0"/>
    </xf>
    <xf numFmtId="0" fontId="13" fillId="10" borderId="25" xfId="0" applyFont="1" applyFill="1" applyBorder="1" applyAlignment="1" applyProtection="1">
      <alignment horizontal="center" vertical="center" wrapText="1"/>
      <protection locked="0"/>
    </xf>
    <xf numFmtId="176" fontId="13" fillId="0" borderId="22"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7" fontId="13" fillId="10" borderId="8" xfId="0" applyNumberFormat="1" applyFont="1" applyFill="1" applyBorder="1" applyAlignment="1" applyProtection="1">
      <alignment horizontal="right" vertical="center"/>
      <protection locked="0"/>
    </xf>
    <xf numFmtId="176" fontId="1" fillId="10" borderId="8" xfId="0" applyNumberFormat="1" applyFont="1" applyFill="1" applyBorder="1" applyAlignment="1" applyProtection="1">
      <alignment horizontal="center" vertical="center"/>
      <protection locked="0"/>
    </xf>
    <xf numFmtId="176" fontId="1" fillId="10" borderId="13" xfId="0" applyNumberFormat="1" applyFont="1" applyFill="1" applyBorder="1" applyAlignment="1" applyProtection="1">
      <alignment horizontal="center" vertical="center"/>
      <protection locked="0"/>
    </xf>
    <xf numFmtId="176" fontId="13" fillId="10" borderId="22" xfId="0" applyNumberFormat="1" applyFont="1" applyFill="1" applyBorder="1" applyAlignment="1" applyProtection="1">
      <alignment horizontal="right" vertical="center"/>
      <protection locked="0"/>
    </xf>
    <xf numFmtId="176" fontId="1" fillId="10" borderId="8" xfId="0" applyNumberFormat="1" applyFont="1" applyFill="1" applyBorder="1" applyAlignment="1" applyProtection="1">
      <alignment horizontal="right" vertical="center"/>
      <protection locked="0"/>
    </xf>
    <xf numFmtId="176" fontId="1" fillId="10" borderId="13" xfId="0" applyNumberFormat="1" applyFont="1" applyFill="1" applyBorder="1" applyAlignment="1" applyProtection="1">
      <alignment horizontal="right" vertical="center"/>
      <protection locked="0"/>
    </xf>
    <xf numFmtId="0" fontId="0" fillId="0" borderId="42" xfId="20" applyFont="1" applyBorder="1" applyAlignment="1">
      <alignment horizontal="center" vertical="center" textRotation="255"/>
      <protection/>
    </xf>
    <xf numFmtId="0" fontId="0" fillId="0" borderId="99" xfId="20" applyFont="1" applyBorder="1" applyAlignment="1">
      <alignment horizontal="center" vertical="center" textRotation="255"/>
      <protection/>
    </xf>
    <xf numFmtId="0" fontId="36" fillId="0" borderId="8" xfId="20" applyFont="1" applyBorder="1" applyAlignment="1">
      <alignment horizontal="center" vertical="center"/>
      <protection/>
    </xf>
    <xf numFmtId="0" fontId="36" fillId="0" borderId="8" xfId="0" applyFont="1" applyBorder="1" applyAlignment="1">
      <alignment horizontal="center" vertical="center"/>
    </xf>
    <xf numFmtId="0" fontId="13" fillId="10" borderId="22" xfId="20" applyFont="1" applyFill="1" applyBorder="1" applyAlignment="1" applyProtection="1">
      <alignment horizontal="right"/>
      <protection locked="0"/>
    </xf>
    <xf numFmtId="0" fontId="13" fillId="10" borderId="8" xfId="20" applyFont="1" applyFill="1" applyBorder="1" applyAlignment="1" applyProtection="1">
      <alignment horizontal="right"/>
      <protection locked="0"/>
    </xf>
    <xf numFmtId="0" fontId="13" fillId="10" borderId="13" xfId="20" applyFont="1" applyFill="1" applyBorder="1" applyAlignment="1" applyProtection="1">
      <alignment horizontal="right"/>
      <protection locked="0"/>
    </xf>
    <xf numFmtId="176" fontId="13" fillId="10" borderId="8" xfId="0" applyNumberFormat="1" applyFont="1" applyFill="1" applyBorder="1" applyAlignment="1" applyProtection="1">
      <alignment horizontal="right" vertical="center"/>
      <protection locked="0"/>
    </xf>
    <xf numFmtId="176" fontId="13" fillId="10" borderId="13" xfId="0" applyNumberFormat="1" applyFont="1" applyFill="1" applyBorder="1" applyAlignment="1" applyProtection="1">
      <alignment horizontal="right" vertical="center"/>
      <protection locked="0"/>
    </xf>
    <xf numFmtId="178" fontId="13" fillId="10" borderId="22" xfId="0" applyNumberFormat="1" applyFont="1" applyFill="1" applyBorder="1" applyAlignment="1" applyProtection="1">
      <alignment horizontal="right" vertical="center"/>
      <protection locked="0"/>
    </xf>
    <xf numFmtId="178" fontId="1" fillId="10" borderId="8" xfId="0" applyNumberFormat="1" applyFont="1" applyFill="1" applyBorder="1" applyAlignment="1" applyProtection="1">
      <alignment horizontal="right" vertical="center"/>
      <protection locked="0"/>
    </xf>
    <xf numFmtId="178" fontId="1" fillId="10" borderId="13" xfId="0" applyNumberFormat="1" applyFont="1" applyFill="1" applyBorder="1" applyAlignment="1" applyProtection="1">
      <alignment horizontal="right" vertical="center"/>
      <protection locked="0"/>
    </xf>
    <xf numFmtId="0" fontId="13" fillId="0" borderId="62" xfId="20" applyFont="1" applyBorder="1" applyAlignment="1">
      <alignment horizontal="center" vertical="center" textRotation="255"/>
      <protection/>
    </xf>
    <xf numFmtId="0" fontId="13" fillId="0" borderId="57" xfId="20" applyFont="1" applyBorder="1" applyAlignment="1">
      <alignment horizontal="center" vertical="center" textRotation="255"/>
      <protection/>
    </xf>
    <xf numFmtId="0" fontId="13" fillId="0" borderId="25" xfId="20" applyFont="1" applyBorder="1" applyAlignment="1">
      <alignment horizontal="center" vertical="center" textRotation="255"/>
      <protection/>
    </xf>
    <xf numFmtId="178" fontId="13" fillId="0" borderId="22" xfId="0" applyNumberFormat="1" applyFont="1" applyFill="1" applyBorder="1" applyAlignment="1">
      <alignment horizontal="center" vertical="center"/>
    </xf>
    <xf numFmtId="178" fontId="13" fillId="0" borderId="8" xfId="0" applyNumberFormat="1" applyFont="1" applyFill="1" applyBorder="1" applyAlignment="1">
      <alignment horizontal="center" vertical="center"/>
    </xf>
    <xf numFmtId="178" fontId="13" fillId="0" borderId="13" xfId="0" applyNumberFormat="1" applyFont="1" applyFill="1" applyBorder="1" applyAlignment="1">
      <alignment horizontal="center" vertical="center"/>
    </xf>
    <xf numFmtId="0" fontId="13" fillId="0" borderId="2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horizontal="center" wrapText="1"/>
    </xf>
    <xf numFmtId="177" fontId="13" fillId="10" borderId="13" xfId="0" applyNumberFormat="1" applyFont="1" applyFill="1" applyBorder="1" applyAlignment="1" applyProtection="1">
      <alignment horizontal="right" vertical="center"/>
      <protection locked="0"/>
    </xf>
    <xf numFmtId="0" fontId="13" fillId="0" borderId="22" xfId="0" applyFont="1" applyBorder="1" applyAlignment="1">
      <alignment horizontal="center" vertical="center" wrapText="1"/>
    </xf>
    <xf numFmtId="0" fontId="13" fillId="0" borderId="0" xfId="0" applyFont="1" applyAlignment="1">
      <alignment horizontal="center" vertical="center"/>
    </xf>
    <xf numFmtId="0" fontId="21" fillId="0" borderId="10"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0" xfId="0" applyFont="1" applyAlignment="1">
      <alignment horizontal="left" vertical="top" wrapText="1"/>
    </xf>
    <xf numFmtId="0" fontId="0" fillId="0" borderId="0" xfId="0" applyAlignment="1">
      <alignment horizontal="left" vertical="top" wrapText="1"/>
    </xf>
    <xf numFmtId="178" fontId="13" fillId="10" borderId="22" xfId="0" applyNumberFormat="1" applyFont="1" applyFill="1" applyBorder="1" applyAlignment="1" applyProtection="1">
      <alignment horizontal="center" vertical="center"/>
      <protection locked="0"/>
    </xf>
    <xf numFmtId="178" fontId="13" fillId="10" borderId="8" xfId="0" applyNumberFormat="1" applyFont="1" applyFill="1" applyBorder="1" applyAlignment="1" applyProtection="1">
      <alignment horizontal="center" vertical="center"/>
      <protection locked="0"/>
    </xf>
    <xf numFmtId="178" fontId="13" fillId="10" borderId="13" xfId="0" applyNumberFormat="1" applyFont="1" applyFill="1" applyBorder="1" applyAlignment="1" applyProtection="1">
      <alignment horizontal="center" vertical="center"/>
      <protection locked="0"/>
    </xf>
    <xf numFmtId="0" fontId="13" fillId="10" borderId="121" xfId="0" applyFont="1" applyFill="1" applyBorder="1" applyAlignment="1" applyProtection="1" quotePrefix="1">
      <alignment horizontal="center" vertical="center"/>
      <protection locked="0"/>
    </xf>
    <xf numFmtId="0" fontId="13" fillId="10" borderId="121" xfId="0" applyFont="1" applyFill="1" applyBorder="1" applyAlignment="1" applyProtection="1">
      <alignment horizontal="center" vertical="center"/>
      <protection locked="0"/>
    </xf>
    <xf numFmtId="177" fontId="13" fillId="10" borderId="8" xfId="20" applyNumberFormat="1" applyFont="1" applyFill="1" applyBorder="1" applyAlignment="1" applyProtection="1">
      <alignment horizontal="center" vertical="center"/>
      <protection locked="0"/>
    </xf>
    <xf numFmtId="177" fontId="13" fillId="10" borderId="13" xfId="20" applyNumberFormat="1" applyFont="1" applyFill="1" applyBorder="1" applyAlignment="1" applyProtection="1">
      <alignment horizontal="center" vertical="center"/>
      <protection locked="0"/>
    </xf>
    <xf numFmtId="176" fontId="13" fillId="10" borderId="49" xfId="20" applyNumberFormat="1" applyFont="1" applyFill="1" applyBorder="1" applyAlignment="1" applyProtection="1">
      <alignment horizontal="left" vertical="center"/>
      <protection locked="0"/>
    </xf>
    <xf numFmtId="176" fontId="13" fillId="10" borderId="53" xfId="0" applyNumberFormat="1" applyFont="1" applyFill="1" applyBorder="1" applyAlignment="1" applyProtection="1">
      <alignment horizontal="left" vertical="center"/>
      <protection locked="0"/>
    </xf>
    <xf numFmtId="176" fontId="13" fillId="10" borderId="95" xfId="20" applyNumberFormat="1" applyFont="1" applyFill="1" applyBorder="1" applyAlignment="1" applyProtection="1">
      <alignment horizontal="center" textRotation="90"/>
      <protection locked="0"/>
    </xf>
    <xf numFmtId="176" fontId="0" fillId="10" borderId="80" xfId="0" applyNumberFormat="1" applyFill="1" applyBorder="1" applyAlignment="1" applyProtection="1">
      <alignment horizontal="center" textRotation="90"/>
      <protection locked="0"/>
    </xf>
    <xf numFmtId="176" fontId="0" fillId="10" borderId="120" xfId="0" applyNumberFormat="1" applyFill="1" applyBorder="1" applyAlignment="1" applyProtection="1">
      <alignment horizontal="center" textRotation="90"/>
      <protection locked="0"/>
    </xf>
    <xf numFmtId="0" fontId="1" fillId="0" borderId="10" xfId="0" applyFont="1" applyBorder="1" applyAlignment="1">
      <alignment horizontal="center" vertical="center"/>
    </xf>
    <xf numFmtId="0" fontId="1" fillId="0" borderId="82" xfId="0" applyFont="1" applyBorder="1" applyAlignment="1">
      <alignment horizontal="center" vertical="center"/>
    </xf>
    <xf numFmtId="176" fontId="13" fillId="10" borderId="80" xfId="0" applyNumberFormat="1" applyFont="1" applyFill="1" applyBorder="1" applyAlignment="1" applyProtection="1">
      <alignment horizontal="center" vertical="center"/>
      <protection locked="0"/>
    </xf>
    <xf numFmtId="176" fontId="13" fillId="10" borderId="174" xfId="20" applyNumberFormat="1" applyFont="1" applyFill="1" applyBorder="1" applyAlignment="1" applyProtection="1">
      <alignment horizontal="center" vertical="top" textRotation="90"/>
      <protection locked="0"/>
    </xf>
    <xf numFmtId="176" fontId="13" fillId="10" borderId="49" xfId="0" applyNumberFormat="1" applyFont="1" applyFill="1" applyBorder="1" applyAlignment="1" applyProtection="1">
      <alignment horizontal="center" vertical="top" textRotation="90"/>
      <protection locked="0"/>
    </xf>
    <xf numFmtId="176" fontId="13" fillId="10" borderId="58" xfId="0" applyNumberFormat="1" applyFont="1" applyFill="1" applyBorder="1" applyAlignment="1" applyProtection="1">
      <alignment horizontal="center" vertical="top" textRotation="90"/>
      <protection locked="0"/>
    </xf>
    <xf numFmtId="0" fontId="1" fillId="0" borderId="93" xfId="0" applyFont="1" applyBorder="1" applyAlignment="1">
      <alignment horizontal="center" vertical="center" textRotation="90"/>
    </xf>
    <xf numFmtId="0" fontId="1" fillId="0" borderId="11" xfId="0" applyFont="1" applyBorder="1" applyAlignment="1">
      <alignment horizontal="center" vertical="center" textRotation="90"/>
    </xf>
    <xf numFmtId="176" fontId="13" fillId="10" borderId="163" xfId="20" applyNumberFormat="1" applyFont="1" applyFill="1" applyBorder="1" applyAlignment="1" applyProtection="1">
      <alignment horizontal="center" vertical="center" textRotation="90"/>
      <protection locked="0"/>
    </xf>
    <xf numFmtId="176" fontId="13" fillId="10" borderId="49" xfId="0" applyNumberFormat="1" applyFont="1" applyFill="1" applyBorder="1" applyAlignment="1" applyProtection="1">
      <alignment horizontal="center" vertical="center" textRotation="90"/>
      <protection locked="0"/>
    </xf>
    <xf numFmtId="176" fontId="13" fillId="10" borderId="51" xfId="0" applyNumberFormat="1" applyFont="1" applyFill="1" applyBorder="1" applyAlignment="1" applyProtection="1">
      <alignment horizontal="center" vertical="center" textRotation="90"/>
      <protection locked="0"/>
    </xf>
    <xf numFmtId="176" fontId="13" fillId="10" borderId="174" xfId="20" applyNumberFormat="1" applyFont="1" applyFill="1" applyBorder="1" applyAlignment="1" applyProtection="1">
      <alignment horizontal="center" vertical="center" textRotation="90"/>
      <protection locked="0"/>
    </xf>
    <xf numFmtId="176" fontId="13" fillId="10" borderId="77" xfId="0" applyNumberFormat="1" applyFont="1" applyFill="1" applyBorder="1" applyAlignment="1" applyProtection="1">
      <alignment horizontal="center" vertical="center" textRotation="90"/>
      <protection locked="0"/>
    </xf>
    <xf numFmtId="176" fontId="13" fillId="10" borderId="53" xfId="0" applyNumberFormat="1" applyFont="1" applyFill="1" applyBorder="1" applyAlignment="1" applyProtection="1">
      <alignment horizontal="center" vertical="center" textRotation="90"/>
      <protection locked="0"/>
    </xf>
    <xf numFmtId="176" fontId="13" fillId="10" borderId="80" xfId="20" applyNumberFormat="1" applyFont="1" applyFill="1" applyBorder="1" applyAlignment="1" applyProtection="1">
      <alignment horizontal="center" textRotation="90"/>
      <protection locked="0"/>
    </xf>
    <xf numFmtId="176" fontId="13" fillId="10" borderId="120" xfId="20" applyNumberFormat="1" applyFont="1" applyFill="1" applyBorder="1" applyAlignment="1" applyProtection="1">
      <alignment horizontal="center" textRotation="90"/>
      <protection locked="0"/>
    </xf>
    <xf numFmtId="0" fontId="1" fillId="0" borderId="0" xfId="0" applyFont="1" applyBorder="1" applyAlignment="1">
      <alignment horizontal="center" vertical="center" textRotation="90"/>
    </xf>
    <xf numFmtId="0" fontId="13" fillId="10" borderId="163" xfId="20" applyFont="1" applyFill="1" applyBorder="1" applyAlignment="1" applyProtection="1">
      <alignment horizontal="center"/>
      <protection locked="0"/>
    </xf>
    <xf numFmtId="0" fontId="13" fillId="10" borderId="164" xfId="20" applyFont="1" applyFill="1" applyBorder="1" applyAlignment="1" applyProtection="1">
      <alignment horizontal="center"/>
      <protection locked="0"/>
    </xf>
    <xf numFmtId="176" fontId="0" fillId="10" borderId="188" xfId="0" applyNumberFormat="1" applyFill="1" applyBorder="1" applyAlignment="1" applyProtection="1">
      <alignment horizontal="center" textRotation="90"/>
      <protection locked="0"/>
    </xf>
    <xf numFmtId="176" fontId="0" fillId="10" borderId="189" xfId="0" applyNumberFormat="1" applyFill="1" applyBorder="1" applyAlignment="1" applyProtection="1">
      <alignment horizontal="center" textRotation="90"/>
      <protection locked="0"/>
    </xf>
    <xf numFmtId="176" fontId="13" fillId="10" borderId="163" xfId="20" applyNumberFormat="1" applyFont="1" applyFill="1" applyBorder="1" applyAlignment="1" applyProtection="1">
      <alignment horizontal="center" vertical="top" textRotation="90"/>
      <protection locked="0"/>
    </xf>
    <xf numFmtId="176" fontId="13" fillId="10" borderId="175" xfId="0" applyNumberFormat="1" applyFont="1" applyFill="1" applyBorder="1" applyAlignment="1" applyProtection="1">
      <alignment horizontal="center" vertical="top" textRotation="90"/>
      <protection locked="0"/>
    </xf>
    <xf numFmtId="0" fontId="1" fillId="0" borderId="0" xfId="0" applyFont="1" applyBorder="1" applyAlignment="1">
      <alignment horizontal="center" vertical="center"/>
    </xf>
    <xf numFmtId="176" fontId="13" fillId="10" borderId="190"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90"/>
    </xf>
    <xf numFmtId="176" fontId="13" fillId="10" borderId="154" xfId="20" applyNumberFormat="1" applyFont="1" applyFill="1" applyBorder="1" applyAlignment="1" applyProtection="1">
      <alignment horizontal="center" vertical="center"/>
      <protection locked="0"/>
    </xf>
    <xf numFmtId="176" fontId="13" fillId="10" borderId="181" xfId="20" applyNumberFormat="1" applyFont="1" applyFill="1" applyBorder="1" applyAlignment="1" applyProtection="1">
      <alignment horizontal="center" vertical="center"/>
      <protection locked="0"/>
    </xf>
    <xf numFmtId="176" fontId="13" fillId="10" borderId="58" xfId="0" applyNumberFormat="1" applyFont="1" applyFill="1" applyBorder="1" applyAlignment="1" applyProtection="1">
      <alignment horizontal="center" textRotation="90"/>
      <protection locked="0"/>
    </xf>
    <xf numFmtId="176" fontId="13" fillId="10" borderId="191" xfId="20" applyNumberFormat="1" applyFont="1" applyFill="1" applyBorder="1" applyAlignment="1" applyProtection="1">
      <alignment horizontal="center" textRotation="90"/>
      <protection locked="0"/>
    </xf>
    <xf numFmtId="176" fontId="0" fillId="10" borderId="192" xfId="0" applyNumberFormat="1" applyFill="1" applyBorder="1" applyAlignment="1" applyProtection="1">
      <alignment horizontal="center" textRotation="90"/>
      <protection locked="0"/>
    </xf>
    <xf numFmtId="176" fontId="13" fillId="10" borderId="163" xfId="20" applyNumberFormat="1" applyFont="1" applyFill="1" applyBorder="1" applyAlignment="1" applyProtection="1">
      <alignment horizontal="center" textRotation="90"/>
      <protection locked="0"/>
    </xf>
    <xf numFmtId="176" fontId="13" fillId="10" borderId="49" xfId="0" applyNumberFormat="1" applyFont="1" applyFill="1" applyBorder="1" applyAlignment="1" applyProtection="1">
      <alignment horizontal="center" textRotation="90"/>
      <protection locked="0"/>
    </xf>
    <xf numFmtId="0" fontId="1" fillId="0" borderId="0" xfId="0" applyFont="1" applyBorder="1" applyAlignment="1">
      <alignment horizontal="center" vertical="top" textRotation="90"/>
    </xf>
    <xf numFmtId="0" fontId="1" fillId="0" borderId="93" xfId="0" applyFont="1" applyBorder="1" applyAlignment="1">
      <alignment horizontal="center" textRotation="90"/>
    </xf>
    <xf numFmtId="0" fontId="1" fillId="0" borderId="0" xfId="0" applyFont="1" applyBorder="1" applyAlignment="1">
      <alignment horizontal="center" textRotation="90"/>
    </xf>
    <xf numFmtId="176" fontId="13" fillId="10" borderId="193" xfId="0" applyNumberFormat="1" applyFont="1" applyFill="1" applyBorder="1" applyAlignment="1" applyProtection="1">
      <alignment horizontal="center" vertical="center"/>
      <protection locked="0"/>
    </xf>
    <xf numFmtId="176" fontId="13" fillId="10" borderId="51" xfId="20" applyNumberFormat="1" applyFont="1" applyFill="1" applyBorder="1" applyAlignment="1" applyProtection="1">
      <alignment horizontal="center" vertical="center"/>
      <protection locked="0"/>
    </xf>
    <xf numFmtId="176" fontId="13" fillId="10" borderId="50" xfId="0" applyNumberFormat="1" applyFont="1" applyFill="1" applyBorder="1" applyAlignment="1" applyProtection="1">
      <alignment horizontal="center" vertical="center"/>
      <protection locked="0"/>
    </xf>
    <xf numFmtId="0" fontId="40" fillId="0" borderId="63" xfId="20" applyFont="1" applyBorder="1" applyAlignment="1">
      <alignment horizontal="center" vertical="center" textRotation="255"/>
      <protection/>
    </xf>
    <xf numFmtId="0" fontId="40" fillId="0" borderId="32" xfId="20" applyFont="1" applyBorder="1" applyAlignment="1">
      <alignment horizontal="center" vertical="center" textRotation="255"/>
      <protection/>
    </xf>
    <xf numFmtId="0" fontId="40" fillId="0" borderId="4" xfId="20" applyFont="1" applyBorder="1" applyAlignment="1">
      <alignment horizontal="center" vertical="center" textRotation="255"/>
      <protection/>
    </xf>
    <xf numFmtId="0" fontId="40" fillId="0" borderId="20" xfId="20" applyFont="1" applyBorder="1" applyAlignment="1">
      <alignment horizontal="center" vertical="center" textRotation="255"/>
      <protection/>
    </xf>
    <xf numFmtId="0" fontId="4" fillId="0" borderId="71" xfId="20" applyFont="1" applyBorder="1" applyAlignment="1">
      <alignment horizontal="center" vertical="center" textRotation="255" wrapText="1"/>
      <protection/>
    </xf>
    <xf numFmtId="0" fontId="4" fillId="0" borderId="10" xfId="20" applyFont="1" applyBorder="1" applyAlignment="1">
      <alignment horizontal="center" vertical="center" textRotation="255" wrapText="1"/>
      <protection/>
    </xf>
    <xf numFmtId="0" fontId="4" fillId="0" borderId="24" xfId="20" applyFont="1" applyBorder="1" applyAlignment="1">
      <alignment horizontal="center" vertical="center" textRotation="255" wrapText="1"/>
      <protection/>
    </xf>
    <xf numFmtId="0" fontId="4" fillId="0" borderId="32" xfId="20" applyFont="1" applyBorder="1" applyAlignment="1">
      <alignment horizontal="center" vertical="center" textRotation="255"/>
      <protection/>
    </xf>
    <xf numFmtId="0" fontId="4" fillId="0" borderId="20" xfId="20" applyFont="1" applyBorder="1" applyAlignment="1">
      <alignment horizontal="center" vertical="center" textRotation="255"/>
      <protection/>
    </xf>
    <xf numFmtId="0" fontId="4" fillId="0" borderId="23" xfId="20" applyFont="1" applyBorder="1" applyAlignment="1">
      <alignment horizontal="center" vertical="center" textRotation="255"/>
      <protection/>
    </xf>
    <xf numFmtId="0" fontId="13" fillId="0" borderId="8" xfId="20" applyFont="1" applyBorder="1" applyAlignment="1">
      <alignment horizontal="center" vertical="center" shrinkToFit="1"/>
      <protection/>
    </xf>
    <xf numFmtId="0" fontId="13" fillId="0" borderId="13" xfId="20" applyFont="1" applyBorder="1" applyAlignment="1">
      <alignment horizontal="center" vertical="center" shrinkToFit="1"/>
      <protection/>
    </xf>
    <xf numFmtId="0" fontId="1" fillId="0" borderId="2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2" xfId="20" applyFont="1" applyFill="1" applyBorder="1" applyAlignment="1">
      <alignment horizontal="center"/>
      <protection/>
    </xf>
    <xf numFmtId="0" fontId="1" fillId="0" borderId="8" xfId="20" applyFont="1" applyFill="1" applyBorder="1" applyAlignment="1">
      <alignment horizontal="center"/>
      <protection/>
    </xf>
    <xf numFmtId="0" fontId="1" fillId="0" borderId="13" xfId="20" applyFont="1" applyFill="1" applyBorder="1" applyAlignment="1">
      <alignment horizontal="center"/>
      <protection/>
    </xf>
    <xf numFmtId="0" fontId="1" fillId="0" borderId="10" xfId="20" applyFont="1" applyBorder="1" applyAlignment="1">
      <alignment horizontal="center" vertical="center" textRotation="255"/>
      <protection/>
    </xf>
    <xf numFmtId="0" fontId="1" fillId="0" borderId="20" xfId="20" applyFont="1" applyBorder="1" applyAlignment="1">
      <alignment horizontal="center" vertical="center" textRotation="255"/>
      <protection/>
    </xf>
    <xf numFmtId="178" fontId="13" fillId="10" borderId="8" xfId="20" applyNumberFormat="1" applyFont="1" applyFill="1" applyBorder="1" applyAlignment="1" applyProtection="1">
      <alignment horizontal="center" vertical="center"/>
      <protection locked="0"/>
    </xf>
    <xf numFmtId="178" fontId="13" fillId="10" borderId="13" xfId="20" applyNumberFormat="1" applyFont="1" applyFill="1" applyBorder="1" applyAlignment="1" applyProtection="1">
      <alignment horizontal="center" vertical="center"/>
      <protection locked="0"/>
    </xf>
    <xf numFmtId="0" fontId="13" fillId="10" borderId="121" xfId="20" applyFont="1" applyFill="1" applyBorder="1" applyAlignment="1" applyProtection="1">
      <alignment horizontal="center" vertical="center" wrapText="1"/>
      <protection locked="0"/>
    </xf>
    <xf numFmtId="0" fontId="13" fillId="10" borderId="119" xfId="20" applyFont="1" applyFill="1" applyBorder="1" applyAlignment="1" applyProtection="1">
      <alignment horizontal="center" vertical="center" wrapText="1"/>
      <protection locked="0"/>
    </xf>
    <xf numFmtId="0" fontId="13" fillId="10" borderId="8" xfId="0" applyFont="1" applyFill="1" applyBorder="1" applyAlignment="1" applyProtection="1" quotePrefix="1">
      <alignment horizontal="center" vertical="center"/>
      <protection locked="0"/>
    </xf>
    <xf numFmtId="0" fontId="13" fillId="10" borderId="8" xfId="20" applyFont="1" applyFill="1" applyBorder="1" applyAlignment="1" applyProtection="1">
      <alignment horizontal="center" vertical="center" wrapText="1"/>
      <protection locked="0"/>
    </xf>
    <xf numFmtId="0" fontId="41" fillId="0" borderId="22" xfId="20" applyFont="1" applyFill="1" applyBorder="1" applyAlignment="1">
      <alignment horizontal="center" vertical="center"/>
      <protection/>
    </xf>
    <xf numFmtId="0" fontId="41" fillId="0" borderId="13" xfId="20" applyFont="1" applyFill="1" applyBorder="1" applyAlignment="1">
      <alignment horizontal="center" vertical="center"/>
      <protection/>
    </xf>
    <xf numFmtId="0" fontId="41" fillId="0" borderId="8" xfId="20" applyFont="1" applyFill="1" applyBorder="1" applyAlignment="1">
      <alignment horizontal="center" vertical="center"/>
      <protection/>
    </xf>
    <xf numFmtId="0" fontId="13" fillId="0" borderId="7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6" xfId="0" applyFont="1" applyFill="1" applyBorder="1" applyAlignment="1">
      <alignment horizontal="center" vertical="center"/>
    </xf>
    <xf numFmtId="0" fontId="13" fillId="0" borderId="135" xfId="0" applyFont="1" applyFill="1" applyBorder="1" applyAlignment="1">
      <alignment horizontal="center" vertical="center"/>
    </xf>
    <xf numFmtId="0" fontId="13" fillId="0" borderId="109" xfId="0" applyFont="1" applyFill="1" applyBorder="1" applyAlignment="1">
      <alignment horizontal="center" vertical="center"/>
    </xf>
    <xf numFmtId="0" fontId="13" fillId="0" borderId="22" xfId="0" applyFont="1" applyFill="1" applyBorder="1" applyAlignment="1">
      <alignment horizontal="distributed" vertical="center"/>
    </xf>
    <xf numFmtId="0" fontId="0" fillId="0" borderId="42" xfId="20" applyFont="1" applyBorder="1" applyAlignment="1">
      <alignment horizontal="center" vertical="distributed" textRotation="255"/>
      <protection/>
    </xf>
    <xf numFmtId="0" fontId="13" fillId="0" borderId="22"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62" xfId="0" applyFont="1" applyBorder="1" applyAlignment="1">
      <alignment horizontal="center" vertical="center" textRotation="255"/>
    </xf>
    <xf numFmtId="0" fontId="13" fillId="0" borderId="57" xfId="0" applyFont="1" applyBorder="1" applyAlignment="1">
      <alignment horizontal="center" vertical="center" textRotation="255"/>
    </xf>
    <xf numFmtId="0" fontId="13" fillId="0" borderId="194" xfId="0" applyFont="1" applyBorder="1" applyAlignment="1">
      <alignment horizontal="center" vertical="center" textRotation="255"/>
    </xf>
    <xf numFmtId="177" fontId="13" fillId="10" borderId="106" xfId="0" applyNumberFormat="1" applyFont="1" applyFill="1" applyBorder="1" applyAlignment="1" applyProtection="1">
      <alignment horizontal="right" vertical="center"/>
      <protection locked="0"/>
    </xf>
    <xf numFmtId="177" fontId="13" fillId="10" borderId="12" xfId="0" applyNumberFormat="1" applyFont="1" applyFill="1" applyBorder="1" applyAlignment="1" applyProtection="1">
      <alignment horizontal="right" vertical="center"/>
      <protection locked="0"/>
    </xf>
    <xf numFmtId="177" fontId="13" fillId="10" borderId="107" xfId="0" applyNumberFormat="1" applyFont="1" applyFill="1" applyBorder="1" applyAlignment="1" applyProtection="1">
      <alignment horizontal="right" vertical="center"/>
      <protection locked="0"/>
    </xf>
    <xf numFmtId="0" fontId="13" fillId="0" borderId="13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177" fontId="13" fillId="10" borderId="24" xfId="0" applyNumberFormat="1" applyFont="1" applyFill="1" applyBorder="1" applyAlignment="1" applyProtection="1">
      <alignment horizontal="right" vertical="center"/>
      <protection locked="0"/>
    </xf>
    <xf numFmtId="177" fontId="13" fillId="10" borderId="23" xfId="0" applyNumberFormat="1" applyFont="1" applyFill="1" applyBorder="1" applyAlignment="1" applyProtection="1">
      <alignment horizontal="right" vertical="center"/>
      <protection locked="0"/>
    </xf>
    <xf numFmtId="0" fontId="13" fillId="0" borderId="106" xfId="0" applyFont="1" applyFill="1" applyBorder="1" applyAlignment="1">
      <alignment horizontal="distributed" vertical="center"/>
    </xf>
    <xf numFmtId="0" fontId="0" fillId="0" borderId="12" xfId="0" applyBorder="1" applyAlignment="1">
      <alignment horizontal="distributed" vertical="center"/>
    </xf>
    <xf numFmtId="0" fontId="0" fillId="0" borderId="107" xfId="0" applyBorder="1" applyAlignment="1">
      <alignment horizontal="distributed" vertical="center"/>
    </xf>
    <xf numFmtId="0" fontId="13" fillId="0" borderId="71"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176" fontId="13" fillId="10" borderId="77" xfId="0" applyNumberFormat="1" applyFont="1" applyFill="1" applyBorder="1" applyAlignment="1" applyProtection="1">
      <alignment horizontal="center" vertical="center"/>
      <protection locked="0"/>
    </xf>
    <xf numFmtId="0" fontId="13" fillId="0" borderId="77" xfId="0" applyFont="1" applyFill="1" applyBorder="1" applyAlignment="1">
      <alignment horizontal="center" vertical="center"/>
    </xf>
    <xf numFmtId="176" fontId="13" fillId="10" borderId="154" xfId="0" applyNumberFormat="1" applyFont="1" applyFill="1" applyBorder="1" applyAlignment="1" applyProtection="1">
      <alignment horizontal="center" vertical="center"/>
      <protection locked="0"/>
    </xf>
    <xf numFmtId="176" fontId="13" fillId="10" borderId="132" xfId="20" applyNumberFormat="1" applyFont="1" applyFill="1" applyBorder="1" applyAlignment="1" applyProtection="1">
      <alignment horizontal="center"/>
      <protection locked="0"/>
    </xf>
    <xf numFmtId="176" fontId="13" fillId="10" borderId="129" xfId="20" applyNumberFormat="1" applyFont="1" applyFill="1" applyBorder="1" applyAlignment="1" applyProtection="1">
      <alignment horizontal="center"/>
      <protection locked="0"/>
    </xf>
    <xf numFmtId="176" fontId="13" fillId="10" borderId="130" xfId="20" applyNumberFormat="1" applyFont="1" applyFill="1" applyBorder="1" applyAlignment="1" applyProtection="1">
      <alignment horizontal="center"/>
      <protection locked="0"/>
    </xf>
    <xf numFmtId="0" fontId="13" fillId="0" borderId="50" xfId="0" applyFont="1" applyFill="1" applyBorder="1" applyAlignment="1">
      <alignment horizontal="center" vertical="center" shrinkToFit="1"/>
    </xf>
    <xf numFmtId="0" fontId="0" fillId="0" borderId="55" xfId="0" applyBorder="1" applyAlignment="1">
      <alignment horizontal="center" vertical="center"/>
    </xf>
    <xf numFmtId="176" fontId="13" fillId="10" borderId="20" xfId="0" applyNumberFormat="1" applyFont="1" applyFill="1" applyBorder="1" applyAlignment="1" applyProtection="1">
      <alignment horizontal="center" vertical="center"/>
      <protection locked="0"/>
    </xf>
    <xf numFmtId="176" fontId="13" fillId="10" borderId="175" xfId="20" applyNumberFormat="1" applyFont="1" applyFill="1" applyBorder="1" applyAlignment="1" applyProtection="1">
      <alignment horizontal="center" vertical="center" textRotation="90"/>
      <protection locked="0"/>
    </xf>
    <xf numFmtId="176" fontId="13" fillId="10" borderId="195" xfId="20" applyNumberFormat="1" applyFont="1" applyFill="1" applyBorder="1" applyAlignment="1" applyProtection="1">
      <alignment horizontal="center" vertical="center" textRotation="90"/>
      <protection locked="0"/>
    </xf>
    <xf numFmtId="0" fontId="13" fillId="10" borderId="196" xfId="20" applyFont="1" applyFill="1" applyBorder="1" applyAlignment="1" applyProtection="1">
      <alignment horizontal="left" vertical="center"/>
      <protection locked="0"/>
    </xf>
    <xf numFmtId="0" fontId="0" fillId="10" borderId="37" xfId="0" applyFill="1" applyBorder="1" applyAlignment="1" applyProtection="1">
      <alignment horizontal="left" vertical="center"/>
      <protection locked="0"/>
    </xf>
    <xf numFmtId="0" fontId="0" fillId="10" borderId="197" xfId="0" applyFill="1" applyBorder="1" applyAlignment="1" applyProtection="1">
      <alignment horizontal="left" vertical="center"/>
      <protection locked="0"/>
    </xf>
    <xf numFmtId="0" fontId="13" fillId="10" borderId="157" xfId="20" applyFont="1" applyFill="1" applyBorder="1" applyAlignment="1" applyProtection="1">
      <alignment horizontal="center" vertical="center"/>
      <protection locked="0"/>
    </xf>
    <xf numFmtId="0" fontId="13" fillId="10" borderId="35" xfId="20" applyFont="1" applyFill="1" applyBorder="1" applyAlignment="1" applyProtection="1">
      <alignment horizontal="center" vertical="center"/>
      <protection locked="0"/>
    </xf>
    <xf numFmtId="0" fontId="13" fillId="10" borderId="198" xfId="20" applyFont="1" applyFill="1" applyBorder="1" applyAlignment="1" applyProtection="1">
      <alignment horizontal="center" vertical="center"/>
      <protection locked="0"/>
    </xf>
    <xf numFmtId="176" fontId="13" fillId="10" borderId="157" xfId="20" applyNumberFormat="1" applyFont="1" applyFill="1" applyBorder="1" applyAlignment="1" applyProtection="1">
      <alignment horizontal="center" vertical="center"/>
      <protection locked="0"/>
    </xf>
    <xf numFmtId="176" fontId="13" fillId="10" borderId="35" xfId="20" applyNumberFormat="1" applyFont="1" applyFill="1" applyBorder="1" applyAlignment="1" applyProtection="1">
      <alignment horizontal="center" vertical="center"/>
      <protection locked="0"/>
    </xf>
    <xf numFmtId="176" fontId="13" fillId="10" borderId="198" xfId="20" applyNumberFormat="1" applyFont="1" applyFill="1" applyBorder="1" applyAlignment="1" applyProtection="1">
      <alignment horizontal="center" vertical="center"/>
      <protection locked="0"/>
    </xf>
    <xf numFmtId="0" fontId="26" fillId="0" borderId="100" xfId="0" applyFont="1" applyBorder="1" applyAlignment="1">
      <alignment horizontal="center" vertical="center" textRotation="90"/>
    </xf>
    <xf numFmtId="0" fontId="26" fillId="0" borderId="0" xfId="0" applyFont="1" applyAlignment="1">
      <alignment horizontal="center" vertical="center" textRotation="90"/>
    </xf>
    <xf numFmtId="0" fontId="26" fillId="0" borderId="164" xfId="0" applyFont="1" applyBorder="1" applyAlignment="1">
      <alignment horizontal="center" vertical="center" textRotation="90"/>
    </xf>
    <xf numFmtId="0" fontId="26" fillId="0" borderId="77" xfId="0" applyFont="1" applyBorder="1" applyAlignment="1">
      <alignment horizontal="center" vertical="center" textRotation="90"/>
    </xf>
    <xf numFmtId="0" fontId="0" fillId="0" borderId="63" xfId="20" applyFont="1" applyBorder="1" applyAlignment="1">
      <alignment horizontal="center" vertical="center" textRotation="255" shrinkToFit="1"/>
      <protection/>
    </xf>
    <xf numFmtId="0" fontId="0" fillId="0" borderId="32"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20" xfId="0" applyFont="1" applyBorder="1" applyAlignment="1">
      <alignment horizontal="center" vertical="center" textRotation="255" shrinkToFit="1"/>
    </xf>
    <xf numFmtId="0" fontId="13" fillId="0" borderId="9" xfId="20" applyFont="1" applyBorder="1" applyAlignment="1">
      <alignment horizontal="right" vertical="center"/>
      <protection/>
    </xf>
    <xf numFmtId="0" fontId="0" fillId="0" borderId="32" xfId="0" applyBorder="1" applyAlignment="1">
      <alignment horizontal="right" vertical="center"/>
    </xf>
    <xf numFmtId="0" fontId="41" fillId="0" borderId="71" xfId="20" applyFont="1" applyFill="1" applyBorder="1" applyAlignment="1">
      <alignment horizontal="center" vertical="center"/>
      <protection/>
    </xf>
    <xf numFmtId="0" fontId="41" fillId="0" borderId="9" xfId="20" applyFont="1" applyFill="1" applyBorder="1" applyAlignment="1">
      <alignment horizontal="center" vertical="center"/>
      <protection/>
    </xf>
    <xf numFmtId="0" fontId="41" fillId="0" borderId="32" xfId="20" applyFont="1" applyFill="1" applyBorder="1" applyAlignment="1">
      <alignment horizontal="center" vertical="center"/>
      <protection/>
    </xf>
    <xf numFmtId="0" fontId="41" fillId="0" borderId="24" xfId="20" applyFont="1" applyFill="1" applyBorder="1" applyAlignment="1">
      <alignment horizontal="center" vertical="center"/>
      <protection/>
    </xf>
    <xf numFmtId="0" fontId="41" fillId="0" borderId="11" xfId="20" applyFont="1" applyFill="1" applyBorder="1" applyAlignment="1">
      <alignment horizontal="center" vertical="center"/>
      <protection/>
    </xf>
    <xf numFmtId="0" fontId="41" fillId="0" borderId="23" xfId="20" applyFont="1" applyFill="1" applyBorder="1" applyAlignment="1">
      <alignment horizontal="center" vertical="center"/>
      <protection/>
    </xf>
    <xf numFmtId="177" fontId="13" fillId="10" borderId="71" xfId="20" applyNumberFormat="1" applyFont="1" applyFill="1" applyBorder="1" applyAlignment="1" applyProtection="1">
      <alignment horizontal="center" vertical="center"/>
      <protection locked="0"/>
    </xf>
    <xf numFmtId="177" fontId="0" fillId="10" borderId="9" xfId="0" applyNumberFormat="1" applyFill="1" applyBorder="1" applyAlignment="1" applyProtection="1">
      <alignment horizontal="center" vertical="center"/>
      <protection locked="0"/>
    </xf>
    <xf numFmtId="177" fontId="0" fillId="10" borderId="32" xfId="0" applyNumberFormat="1" applyFill="1" applyBorder="1" applyAlignment="1" applyProtection="1">
      <alignment horizontal="center" vertical="center"/>
      <protection locked="0"/>
    </xf>
    <xf numFmtId="177" fontId="0" fillId="10" borderId="24" xfId="0" applyNumberFormat="1" applyFill="1" applyBorder="1" applyAlignment="1" applyProtection="1">
      <alignment horizontal="center" vertical="center"/>
      <protection locked="0"/>
    </xf>
    <xf numFmtId="177" fontId="0" fillId="10" borderId="11" xfId="0" applyNumberFormat="1" applyFill="1" applyBorder="1" applyAlignment="1" applyProtection="1">
      <alignment horizontal="center" vertical="center"/>
      <protection locked="0"/>
    </xf>
    <xf numFmtId="177" fontId="0" fillId="10" borderId="23" xfId="0" applyNumberFormat="1" applyFill="1" applyBorder="1" applyAlignment="1" applyProtection="1">
      <alignment horizontal="center" vertical="center"/>
      <protection locked="0"/>
    </xf>
    <xf numFmtId="0" fontId="21" fillId="0" borderId="2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3" xfId="0" applyFont="1" applyBorder="1" applyAlignment="1">
      <alignment horizontal="center" vertical="center" shrinkToFit="1"/>
    </xf>
    <xf numFmtId="0" fontId="42" fillId="0" borderId="71"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3" xfId="0" applyFont="1" applyBorder="1" applyAlignment="1">
      <alignment horizontal="center" vertical="center" wrapText="1"/>
    </xf>
    <xf numFmtId="177" fontId="13" fillId="0" borderId="71" xfId="20" applyNumberFormat="1" applyFont="1" applyFill="1" applyBorder="1" applyAlignment="1">
      <alignment horizontal="center" vertical="center"/>
      <protection/>
    </xf>
    <xf numFmtId="177" fontId="0" fillId="0" borderId="9"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24" xfId="0" applyNumberFormat="1" applyFill="1" applyBorder="1" applyAlignment="1">
      <alignment horizontal="center" vertical="center"/>
    </xf>
    <xf numFmtId="177" fontId="0" fillId="0" borderId="11" xfId="0" applyNumberFormat="1" applyFill="1" applyBorder="1" applyAlignment="1">
      <alignment horizontal="center" vertical="center"/>
    </xf>
    <xf numFmtId="177" fontId="0" fillId="0" borderId="23" xfId="0" applyNumberFormat="1" applyFill="1" applyBorder="1" applyAlignment="1">
      <alignment horizontal="center" vertical="center"/>
    </xf>
    <xf numFmtId="0" fontId="21" fillId="0" borderId="10" xfId="20" applyFont="1" applyBorder="1" applyAlignment="1">
      <alignment horizontal="center" vertical="center" wrapText="1"/>
      <protection/>
    </xf>
    <xf numFmtId="0" fontId="21" fillId="0" borderId="0" xfId="20" applyFont="1" applyBorder="1" applyAlignment="1">
      <alignment horizontal="center" vertical="center" wrapText="1"/>
      <protection/>
    </xf>
    <xf numFmtId="0" fontId="21" fillId="0" borderId="20" xfId="20" applyFont="1" applyBorder="1" applyAlignment="1">
      <alignment horizontal="center" vertical="center" wrapText="1"/>
      <protection/>
    </xf>
    <xf numFmtId="0" fontId="21" fillId="0" borderId="24" xfId="20" applyFont="1" applyBorder="1" applyAlignment="1">
      <alignment horizontal="center" vertical="center" wrapText="1"/>
      <protection/>
    </xf>
    <xf numFmtId="0" fontId="21" fillId="0" borderId="11" xfId="20" applyFont="1" applyBorder="1" applyAlignment="1">
      <alignment horizontal="center" vertical="center" wrapText="1"/>
      <protection/>
    </xf>
    <xf numFmtId="0" fontId="21" fillId="0" borderId="23" xfId="20" applyFont="1" applyBorder="1" applyAlignment="1">
      <alignment horizontal="center" vertical="center" wrapText="1"/>
      <protection/>
    </xf>
    <xf numFmtId="0" fontId="13" fillId="0" borderId="10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139" xfId="0" applyFont="1" applyBorder="1" applyAlignment="1">
      <alignment horizontal="center" vertical="center"/>
    </xf>
    <xf numFmtId="0" fontId="13" fillId="10" borderId="6" xfId="0" applyFont="1" applyFill="1" applyBorder="1" applyAlignment="1" applyProtection="1">
      <alignment horizontal="center" vertical="center"/>
      <protection locked="0"/>
    </xf>
    <xf numFmtId="0" fontId="13" fillId="0" borderId="1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43" fillId="0" borderId="8" xfId="0" applyFont="1" applyBorder="1" applyAlignment="1">
      <alignment horizontal="center" vertical="center"/>
    </xf>
    <xf numFmtId="0" fontId="43" fillId="0" borderId="13" xfId="0" applyFont="1" applyBorder="1" applyAlignment="1">
      <alignment horizontal="center" vertical="center"/>
    </xf>
    <xf numFmtId="0" fontId="43"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10" borderId="22" xfId="0" applyFont="1" applyFill="1" applyBorder="1" applyAlignment="1" applyProtection="1">
      <alignment horizontal="center" vertical="center"/>
      <protection locked="0"/>
    </xf>
    <xf numFmtId="0" fontId="10" fillId="10" borderId="8" xfId="0" applyFont="1" applyFill="1" applyBorder="1" applyAlignment="1" applyProtection="1">
      <alignment horizontal="center" vertical="center"/>
      <protection locked="0"/>
    </xf>
    <xf numFmtId="0" fontId="10" fillId="10" borderId="13" xfId="0" applyFont="1" applyFill="1" applyBorder="1" applyAlignment="1" applyProtection="1">
      <alignment horizontal="center" vertical="center"/>
      <protection locked="0"/>
    </xf>
    <xf numFmtId="0" fontId="10" fillId="0" borderId="22" xfId="0" applyFont="1" applyBorder="1" applyAlignment="1">
      <alignment horizontal="center"/>
    </xf>
    <xf numFmtId="0" fontId="10" fillId="0" borderId="8" xfId="0" applyFont="1" applyBorder="1" applyAlignment="1">
      <alignment horizontal="center"/>
    </xf>
    <xf numFmtId="0" fontId="10" fillId="0" borderId="13" xfId="0" applyFont="1" applyBorder="1" applyAlignment="1">
      <alignment horizontal="center"/>
    </xf>
    <xf numFmtId="0" fontId="44" fillId="0" borderId="22" xfId="0" applyFont="1" applyBorder="1" applyAlignment="1">
      <alignment horizontal="center" vertical="center"/>
    </xf>
    <xf numFmtId="0" fontId="44" fillId="0" borderId="13" xfId="0" applyFont="1" applyBorder="1" applyAlignment="1">
      <alignment horizontal="center" vertical="center"/>
    </xf>
    <xf numFmtId="177" fontId="10" fillId="10" borderId="22" xfId="0" applyNumberFormat="1" applyFont="1" applyFill="1" applyBorder="1" applyAlignment="1" applyProtection="1">
      <alignment horizontal="center" vertical="center"/>
      <protection locked="0"/>
    </xf>
    <xf numFmtId="177" fontId="10" fillId="10" borderId="8" xfId="0" applyNumberFormat="1" applyFont="1" applyFill="1" applyBorder="1" applyAlignment="1" applyProtection="1">
      <alignment horizontal="center" vertical="center"/>
      <protection locked="0"/>
    </xf>
    <xf numFmtId="177" fontId="10" fillId="10" borderId="13" xfId="0" applyNumberFormat="1" applyFont="1" applyFill="1" applyBorder="1" applyAlignment="1" applyProtection="1">
      <alignment horizontal="center" vertical="center"/>
      <protection locked="0"/>
    </xf>
    <xf numFmtId="0" fontId="10" fillId="3" borderId="125"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124" xfId="0" applyFont="1" applyFill="1" applyBorder="1" applyAlignment="1">
      <alignment horizontal="center" vertical="center"/>
    </xf>
    <xf numFmtId="0" fontId="10" fillId="0" borderId="7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23" xfId="0" applyFont="1" applyBorder="1" applyAlignment="1">
      <alignment horizontal="center" vertical="center" textRotation="255"/>
    </xf>
    <xf numFmtId="0" fontId="44" fillId="0" borderId="71" xfId="0" applyFont="1" applyBorder="1" applyAlignment="1">
      <alignment horizontal="center" vertical="center"/>
    </xf>
    <xf numFmtId="0" fontId="44" fillId="0" borderId="9"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11" xfId="0" applyFont="1" applyBorder="1" applyAlignment="1">
      <alignment horizontal="center" vertical="center"/>
    </xf>
    <xf numFmtId="0" fontId="44"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179" fontId="10" fillId="10" borderId="22" xfId="0" applyNumberFormat="1" applyFont="1" applyFill="1" applyBorder="1" applyAlignment="1" applyProtection="1">
      <alignment horizontal="center" vertical="center"/>
      <protection locked="0"/>
    </xf>
    <xf numFmtId="179" fontId="10" fillId="10" borderId="8" xfId="0" applyNumberFormat="1" applyFont="1" applyFill="1" applyBorder="1" applyAlignment="1" applyProtection="1">
      <alignment horizontal="center" vertical="center"/>
      <protection locked="0"/>
    </xf>
    <xf numFmtId="179" fontId="10" fillId="10" borderId="13" xfId="0" applyNumberFormat="1" applyFont="1" applyFill="1" applyBorder="1" applyAlignment="1" applyProtection="1">
      <alignment horizontal="center" vertical="center"/>
      <protection locked="0"/>
    </xf>
    <xf numFmtId="0" fontId="10" fillId="10" borderId="62" xfId="0" applyFont="1" applyFill="1" applyBorder="1" applyAlignment="1" applyProtection="1">
      <alignment horizontal="center" vertical="center"/>
      <protection locked="0"/>
    </xf>
    <xf numFmtId="0" fontId="10" fillId="10" borderId="25" xfId="0" applyFont="1" applyFill="1" applyBorder="1" applyAlignment="1" applyProtection="1">
      <alignment horizontal="center" vertical="center"/>
      <protection locked="0"/>
    </xf>
    <xf numFmtId="0" fontId="45" fillId="0" borderId="24" xfId="0" applyFont="1" applyBorder="1" applyAlignment="1">
      <alignment horizontal="center" vertical="center"/>
    </xf>
    <xf numFmtId="0" fontId="45" fillId="0" borderId="11" xfId="0" applyFont="1" applyBorder="1" applyAlignment="1">
      <alignment horizontal="center" vertical="center"/>
    </xf>
    <xf numFmtId="0" fontId="44" fillId="0" borderId="71" xfId="0" applyFont="1" applyBorder="1" applyAlignment="1">
      <alignment horizontal="distributed" vertical="center"/>
    </xf>
    <xf numFmtId="0" fontId="44" fillId="0" borderId="9" xfId="0" applyFont="1" applyBorder="1" applyAlignment="1">
      <alignment horizontal="distributed" vertical="center"/>
    </xf>
    <xf numFmtId="0" fontId="44" fillId="0" borderId="32" xfId="0" applyFont="1" applyBorder="1" applyAlignment="1">
      <alignment horizontal="distributed" vertical="center"/>
    </xf>
    <xf numFmtId="0" fontId="44" fillId="0" borderId="24" xfId="0" applyFont="1" applyBorder="1" applyAlignment="1">
      <alignment horizontal="distributed" vertical="center"/>
    </xf>
    <xf numFmtId="0" fontId="44" fillId="0" borderId="11" xfId="0" applyFont="1" applyBorder="1" applyAlignment="1">
      <alignment horizontal="distributed" vertical="center"/>
    </xf>
    <xf numFmtId="0" fontId="44" fillId="0" borderId="23" xfId="0" applyFont="1" applyBorder="1" applyAlignment="1">
      <alignment horizontal="distributed" vertical="center"/>
    </xf>
    <xf numFmtId="0" fontId="44" fillId="0" borderId="8" xfId="0" applyFont="1" applyBorder="1" applyAlignment="1">
      <alignment horizontal="center" vertical="center"/>
    </xf>
    <xf numFmtId="0" fontId="10" fillId="0" borderId="22" xfId="0" applyFont="1" applyBorder="1" applyAlignment="1">
      <alignment horizontal="center" vertical="center" textRotation="255"/>
    </xf>
    <xf numFmtId="0" fontId="10" fillId="0" borderId="13" xfId="0" applyFont="1" applyBorder="1" applyAlignment="1">
      <alignment horizontal="center" vertical="center" textRotation="255"/>
    </xf>
    <xf numFmtId="0" fontId="44" fillId="0" borderId="22" xfId="0" applyFont="1" applyFill="1" applyBorder="1" applyAlignment="1">
      <alignment horizontal="distributed" vertical="center"/>
    </xf>
    <xf numFmtId="0" fontId="44" fillId="0" borderId="8" xfId="0" applyFont="1" applyFill="1" applyBorder="1" applyAlignment="1">
      <alignment horizontal="distributed" vertical="center"/>
    </xf>
    <xf numFmtId="0" fontId="44" fillId="0" borderId="13" xfId="0" applyFont="1" applyFill="1" applyBorder="1" applyAlignment="1">
      <alignment horizontal="distributed" vertical="center"/>
    </xf>
    <xf numFmtId="0" fontId="10" fillId="0" borderId="2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13" xfId="0" applyFont="1" applyFill="1" applyBorder="1" applyAlignment="1">
      <alignment horizontal="center" vertical="center"/>
    </xf>
    <xf numFmtId="0" fontId="10" fillId="0" borderId="22"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13" xfId="0" applyFont="1" applyFill="1" applyBorder="1" applyAlignment="1">
      <alignment horizontal="distributed" vertical="center"/>
    </xf>
    <xf numFmtId="0" fontId="44" fillId="0" borderId="8" xfId="0" applyFont="1" applyFill="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0" fillId="0" borderId="24" xfId="0" applyBorder="1" applyAlignment="1">
      <alignment horizontal="center" vertical="center" textRotation="255"/>
    </xf>
    <xf numFmtId="0" fontId="0" fillId="0" borderId="23" xfId="0" applyBorder="1" applyAlignment="1">
      <alignment horizontal="center" vertical="center" textRotation="255"/>
    </xf>
    <xf numFmtId="0" fontId="45" fillId="0" borderId="22" xfId="0" applyFont="1" applyFill="1" applyBorder="1" applyAlignment="1">
      <alignment horizontal="distributed" vertical="center"/>
    </xf>
    <xf numFmtId="0" fontId="45" fillId="0" borderId="8" xfId="0" applyFont="1" applyFill="1" applyBorder="1" applyAlignment="1">
      <alignment horizontal="distributed" vertical="center"/>
    </xf>
    <xf numFmtId="0" fontId="45" fillId="0" borderId="13" xfId="0" applyFont="1" applyFill="1" applyBorder="1" applyAlignment="1">
      <alignment horizontal="distributed" vertical="center"/>
    </xf>
    <xf numFmtId="0" fontId="45" fillId="0" borderId="22"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13" xfId="0" applyFont="1" applyFill="1" applyBorder="1" applyAlignment="1">
      <alignment horizontal="center" vertical="center"/>
    </xf>
    <xf numFmtId="0" fontId="10" fillId="10" borderId="22" xfId="0" applyFont="1" applyFill="1" applyBorder="1" applyAlignment="1" applyProtection="1">
      <alignment horizontal="right" vertical="center"/>
      <protection locked="0"/>
    </xf>
    <xf numFmtId="0" fontId="10" fillId="10" borderId="8" xfId="0" applyFont="1" applyFill="1" applyBorder="1" applyAlignment="1" applyProtection="1">
      <alignment horizontal="right" vertical="center"/>
      <protection locked="0"/>
    </xf>
    <xf numFmtId="0" fontId="10" fillId="10" borderId="119" xfId="0" applyFont="1" applyFill="1" applyBorder="1" applyAlignment="1" applyProtection="1">
      <alignment horizontal="right" vertical="center"/>
      <protection locked="0"/>
    </xf>
    <xf numFmtId="178" fontId="10" fillId="10" borderId="22" xfId="0" applyNumberFormat="1" applyFont="1" applyFill="1" applyBorder="1" applyAlignment="1" applyProtection="1">
      <alignment horizontal="right" vertical="center"/>
      <protection locked="0"/>
    </xf>
    <xf numFmtId="178" fontId="10" fillId="10" borderId="8" xfId="0" applyNumberFormat="1" applyFont="1" applyFill="1" applyBorder="1" applyAlignment="1" applyProtection="1">
      <alignment horizontal="right" vertical="center"/>
      <protection locked="0"/>
    </xf>
    <xf numFmtId="178" fontId="10" fillId="10" borderId="119" xfId="0" applyNumberFormat="1" applyFont="1" applyFill="1" applyBorder="1" applyAlignment="1" applyProtection="1">
      <alignment horizontal="right" vertical="center"/>
      <protection locked="0"/>
    </xf>
    <xf numFmtId="0" fontId="44" fillId="0" borderId="71" xfId="0" applyFont="1" applyFill="1" applyBorder="1" applyAlignment="1">
      <alignment horizontal="distributed" vertical="center" wrapText="1"/>
    </xf>
    <xf numFmtId="0" fontId="44" fillId="0" borderId="9" xfId="0" applyFont="1" applyFill="1" applyBorder="1" applyAlignment="1">
      <alignment horizontal="distributed" vertical="center" wrapText="1"/>
    </xf>
    <xf numFmtId="0" fontId="44" fillId="0" borderId="32" xfId="0" applyFont="1" applyFill="1" applyBorder="1" applyAlignment="1">
      <alignment horizontal="distributed" vertical="center" wrapText="1"/>
    </xf>
    <xf numFmtId="0" fontId="44" fillId="0" borderId="24" xfId="0" applyFont="1" applyFill="1" applyBorder="1" applyAlignment="1">
      <alignment horizontal="distributed" vertical="center" wrapText="1"/>
    </xf>
    <xf numFmtId="0" fontId="44" fillId="0" borderId="11" xfId="0" applyFont="1" applyFill="1" applyBorder="1" applyAlignment="1">
      <alignment horizontal="distributed" vertical="center" wrapText="1"/>
    </xf>
    <xf numFmtId="0" fontId="44" fillId="0" borderId="23" xfId="0" applyFont="1" applyFill="1" applyBorder="1" applyAlignment="1">
      <alignment horizontal="distributed" vertical="center" wrapText="1"/>
    </xf>
    <xf numFmtId="178" fontId="44" fillId="10" borderId="8" xfId="0" applyNumberFormat="1" applyFont="1" applyFill="1" applyBorder="1" applyAlignment="1" applyProtection="1">
      <alignment horizontal="center" vertical="center"/>
      <protection locked="0"/>
    </xf>
    <xf numFmtId="178" fontId="44" fillId="10" borderId="13" xfId="0" applyNumberFormat="1" applyFont="1" applyFill="1" applyBorder="1" applyAlignment="1" applyProtection="1">
      <alignment horizontal="center" vertical="center"/>
      <protection locked="0"/>
    </xf>
    <xf numFmtId="0" fontId="44" fillId="0" borderId="22" xfId="0" applyFont="1" applyFill="1" applyBorder="1" applyAlignment="1">
      <alignment vertical="center" shrinkToFit="1"/>
    </xf>
    <xf numFmtId="0" fontId="44" fillId="0" borderId="8" xfId="0" applyFont="1" applyFill="1" applyBorder="1" applyAlignment="1">
      <alignment vertical="center" shrinkToFit="1"/>
    </xf>
    <xf numFmtId="0" fontId="44" fillId="0" borderId="13" xfId="0" applyFont="1" applyFill="1" applyBorder="1" applyAlignment="1">
      <alignment vertical="center" shrinkToFit="1"/>
    </xf>
    <xf numFmtId="0" fontId="45" fillId="0" borderId="22"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179" fontId="44" fillId="10" borderId="8" xfId="0" applyNumberFormat="1" applyFont="1" applyFill="1" applyBorder="1" applyAlignment="1" applyProtection="1">
      <alignment horizontal="center" vertical="center"/>
      <protection locked="0"/>
    </xf>
    <xf numFmtId="179" fontId="44" fillId="10" borderId="13" xfId="0"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24" xfId="0" applyBorder="1" applyAlignment="1">
      <alignment horizontal="center" vertical="center" textRotation="255" shrinkToFit="1"/>
    </xf>
    <xf numFmtId="177" fontId="10" fillId="10" borderId="22" xfId="0" applyNumberFormat="1" applyFont="1" applyFill="1" applyBorder="1" applyAlignment="1" applyProtection="1">
      <alignment horizontal="right" vertical="center"/>
      <protection locked="0"/>
    </xf>
    <xf numFmtId="177" fontId="10" fillId="10" borderId="8" xfId="0" applyNumberFormat="1" applyFont="1" applyFill="1" applyBorder="1" applyAlignment="1" applyProtection="1">
      <alignment horizontal="right" vertical="center"/>
      <protection locked="0"/>
    </xf>
    <xf numFmtId="177" fontId="10" fillId="10" borderId="119" xfId="0" applyNumberFormat="1" applyFont="1" applyFill="1" applyBorder="1" applyAlignment="1" applyProtection="1">
      <alignment horizontal="right" vertical="center"/>
      <protection locked="0"/>
    </xf>
    <xf numFmtId="176" fontId="10" fillId="10" borderId="22" xfId="0" applyNumberFormat="1" applyFont="1" applyFill="1" applyBorder="1" applyAlignment="1" applyProtection="1">
      <alignment horizontal="right" vertical="center"/>
      <protection locked="0"/>
    </xf>
    <xf numFmtId="176" fontId="10" fillId="10" borderId="8" xfId="0" applyNumberFormat="1" applyFont="1" applyFill="1" applyBorder="1" applyAlignment="1" applyProtection="1">
      <alignment horizontal="right" vertical="center"/>
      <protection locked="0"/>
    </xf>
    <xf numFmtId="176" fontId="10" fillId="10" borderId="119" xfId="0" applyNumberFormat="1" applyFont="1" applyFill="1" applyBorder="1" applyAlignment="1" applyProtection="1">
      <alignment horizontal="right" vertical="center"/>
      <protection locked="0"/>
    </xf>
    <xf numFmtId="0" fontId="44" fillId="0" borderId="22" xfId="0" applyFont="1" applyBorder="1" applyAlignment="1">
      <alignment horizontal="distributed" vertical="center"/>
    </xf>
    <xf numFmtId="0" fontId="44" fillId="0" borderId="8" xfId="0" applyFont="1" applyBorder="1" applyAlignment="1">
      <alignment horizontal="distributed" vertical="center"/>
    </xf>
    <xf numFmtId="0" fontId="44" fillId="0" borderId="13" xfId="0" applyFont="1" applyBorder="1" applyAlignment="1">
      <alignment horizontal="distributed" vertical="center"/>
    </xf>
    <xf numFmtId="0" fontId="10" fillId="10" borderId="9" xfId="0" applyFont="1" applyFill="1" applyBorder="1" applyAlignment="1" applyProtection="1">
      <alignment horizontal="center" vertical="center"/>
      <protection locked="0"/>
    </xf>
    <xf numFmtId="0" fontId="10" fillId="10" borderId="32" xfId="0" applyFont="1" applyFill="1" applyBorder="1" applyAlignment="1" applyProtection="1">
      <alignment horizontal="center" vertical="center"/>
      <protection locked="0"/>
    </xf>
    <xf numFmtId="0" fontId="44" fillId="0" borderId="71" xfId="0" applyFont="1" applyBorder="1" applyAlignment="1">
      <alignment horizontal="center" vertical="center" textRotation="255"/>
    </xf>
    <xf numFmtId="0" fontId="0" fillId="0" borderId="27" xfId="0" applyBorder="1" applyAlignment="1">
      <alignment horizontal="center" vertical="center"/>
    </xf>
    <xf numFmtId="0" fontId="0" fillId="0" borderId="70" xfId="0" applyBorder="1" applyAlignment="1">
      <alignment horizontal="center" vertical="center"/>
    </xf>
    <xf numFmtId="0" fontId="10" fillId="0" borderId="22" xfId="0" applyFont="1" applyBorder="1" applyAlignment="1">
      <alignment horizontal="distributed" vertical="center"/>
    </xf>
    <xf numFmtId="0" fontId="10" fillId="0" borderId="8" xfId="0" applyFont="1" applyBorder="1" applyAlignment="1">
      <alignment horizontal="distributed" vertical="center"/>
    </xf>
    <xf numFmtId="0" fontId="10" fillId="0" borderId="13" xfId="0" applyFont="1" applyBorder="1" applyAlignment="1">
      <alignment horizontal="distributed" vertical="center"/>
    </xf>
    <xf numFmtId="0" fontId="45" fillId="0" borderId="22" xfId="0" applyFont="1" applyBorder="1" applyAlignment="1">
      <alignment horizontal="center" vertical="center"/>
    </xf>
    <xf numFmtId="0" fontId="45" fillId="0" borderId="8" xfId="0" applyFont="1" applyBorder="1" applyAlignment="1">
      <alignment horizontal="center" vertical="center"/>
    </xf>
    <xf numFmtId="0" fontId="45" fillId="0" borderId="13" xfId="0" applyFont="1" applyBorder="1" applyAlignment="1">
      <alignment horizontal="center" vertical="center"/>
    </xf>
    <xf numFmtId="0" fontId="47" fillId="0" borderId="22" xfId="0" applyFont="1" applyBorder="1" applyAlignment="1">
      <alignment horizontal="center" vertical="center"/>
    </xf>
    <xf numFmtId="0" fontId="47" fillId="0" borderId="8" xfId="0" applyFont="1" applyBorder="1" applyAlignment="1">
      <alignment horizontal="center" vertical="center"/>
    </xf>
    <xf numFmtId="0" fontId="47" fillId="0" borderId="13" xfId="0" applyFont="1" applyBorder="1" applyAlignment="1">
      <alignment horizontal="center" vertical="center"/>
    </xf>
    <xf numFmtId="0" fontId="45" fillId="0" borderId="22" xfId="0" applyFont="1" applyBorder="1" applyAlignment="1">
      <alignment horizontal="distributed" vertical="center"/>
    </xf>
    <xf numFmtId="0" fontId="45" fillId="0" borderId="8" xfId="0" applyFont="1" applyBorder="1" applyAlignment="1">
      <alignment horizontal="distributed" vertical="center"/>
    </xf>
    <xf numFmtId="0" fontId="45" fillId="0" borderId="13" xfId="0" applyFont="1" applyBorder="1" applyAlignment="1">
      <alignment horizontal="distributed" vertical="center"/>
    </xf>
    <xf numFmtId="0" fontId="10" fillId="10" borderId="71" xfId="0" applyFont="1" applyFill="1" applyBorder="1" applyAlignment="1" applyProtection="1">
      <alignment horizontal="center" vertical="center"/>
      <protection locked="0"/>
    </xf>
    <xf numFmtId="0" fontId="10" fillId="0" borderId="104" xfId="0" applyFont="1" applyBorder="1" applyAlignment="1">
      <alignment horizontal="distributed" vertical="center"/>
    </xf>
    <xf numFmtId="0" fontId="10" fillId="0" borderId="105" xfId="0" applyFont="1" applyBorder="1" applyAlignment="1">
      <alignment horizontal="distributed" vertical="center"/>
    </xf>
    <xf numFmtId="0" fontId="10" fillId="0" borderId="150" xfId="0" applyFont="1" applyBorder="1" applyAlignment="1">
      <alignment horizontal="distributed"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50" xfId="0" applyFont="1" applyBorder="1" applyAlignment="1">
      <alignment horizontal="center" vertical="center"/>
    </xf>
    <xf numFmtId="178" fontId="10" fillId="10" borderId="104" xfId="0" applyNumberFormat="1" applyFont="1" applyFill="1" applyBorder="1" applyAlignment="1" applyProtection="1">
      <alignment horizontal="right" vertical="center"/>
      <protection locked="0"/>
    </xf>
    <xf numFmtId="178" fontId="10" fillId="10" borderId="105" xfId="0" applyNumberFormat="1" applyFont="1" applyFill="1" applyBorder="1" applyAlignment="1" applyProtection="1">
      <alignment horizontal="right" vertical="center"/>
      <protection locked="0"/>
    </xf>
    <xf numFmtId="0" fontId="10" fillId="10" borderId="105" xfId="0" applyFont="1" applyFill="1" applyBorder="1" applyAlignment="1" applyProtection="1">
      <alignment horizontal="center" vertical="center"/>
      <protection locked="0"/>
    </xf>
    <xf numFmtId="0" fontId="10" fillId="10" borderId="150" xfId="0" applyFont="1" applyFill="1" applyBorder="1" applyAlignment="1" applyProtection="1">
      <alignment horizontal="center" vertical="center"/>
      <protection locked="0"/>
    </xf>
    <xf numFmtId="0" fontId="10" fillId="10" borderId="2" xfId="0" applyFont="1" applyFill="1" applyBorder="1" applyAlignment="1" applyProtection="1">
      <alignment horizontal="center" vertical="center"/>
      <protection locked="0"/>
    </xf>
    <xf numFmtId="0" fontId="10" fillId="10" borderId="70" xfId="0" applyFont="1" applyFill="1" applyBorder="1" applyAlignment="1" applyProtection="1">
      <alignment horizontal="center" vertical="center"/>
      <protection locked="0"/>
    </xf>
    <xf numFmtId="0" fontId="0" fillId="0" borderId="5" xfId="0" applyFont="1" applyBorder="1" applyAlignment="1">
      <alignment horizontal="center" vertical="distributed" textRotation="255"/>
    </xf>
    <xf numFmtId="0" fontId="0" fillId="0" borderId="91" xfId="0" applyFont="1" applyBorder="1" applyAlignment="1">
      <alignment horizontal="center" vertical="distributed" textRotation="255"/>
    </xf>
    <xf numFmtId="0" fontId="41" fillId="0" borderId="10"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13" xfId="0" applyFont="1" applyFill="1" applyBorder="1" applyAlignment="1">
      <alignment horizontal="center" vertical="center"/>
    </xf>
    <xf numFmtId="0" fontId="13" fillId="3" borderId="57" xfId="0" applyFont="1" applyFill="1" applyBorder="1" applyAlignment="1">
      <alignment horizontal="center" vertical="center"/>
    </xf>
    <xf numFmtId="0" fontId="13" fillId="0" borderId="106" xfId="0" applyFont="1" applyBorder="1" applyAlignment="1">
      <alignment horizontal="center" vertical="center"/>
    </xf>
    <xf numFmtId="0" fontId="13" fillId="0" borderId="12" xfId="0" applyFont="1" applyBorder="1" applyAlignment="1">
      <alignment horizontal="center" vertical="center"/>
    </xf>
    <xf numFmtId="0" fontId="13" fillId="0" borderId="74" xfId="0" applyFont="1" applyBorder="1" applyAlignment="1">
      <alignment horizontal="center" vertical="center" shrinkToFit="1"/>
    </xf>
    <xf numFmtId="0" fontId="0" fillId="0" borderId="7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0" fontId="0" fillId="0" borderId="136" xfId="0" applyBorder="1" applyAlignment="1">
      <alignment horizontal="center" vertical="center" shrinkToFit="1"/>
    </xf>
    <xf numFmtId="0" fontId="0" fillId="0" borderId="135" xfId="0" applyBorder="1" applyAlignment="1">
      <alignment horizontal="center" vertical="center" shrinkToFit="1"/>
    </xf>
    <xf numFmtId="0" fontId="0" fillId="0" borderId="109" xfId="0" applyBorder="1" applyAlignment="1">
      <alignment horizontal="center" vertical="center" shrinkToFit="1"/>
    </xf>
    <xf numFmtId="0" fontId="13" fillId="10" borderId="24" xfId="0" applyFont="1" applyFill="1" applyBorder="1" applyAlignment="1" applyProtection="1">
      <alignment horizontal="center" vertical="center"/>
      <protection locked="0"/>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41" fillId="0" borderId="133"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7" xfId="0" applyFont="1" applyFill="1" applyBorder="1" applyAlignment="1">
      <alignment horizontal="center" vertical="center"/>
    </xf>
    <xf numFmtId="0" fontId="0" fillId="3" borderId="199" xfId="0" applyFill="1" applyBorder="1" applyAlignment="1">
      <alignment horizontal="center" vertical="center"/>
    </xf>
    <xf numFmtId="179" fontId="13" fillId="10" borderId="22" xfId="0" applyNumberFormat="1" applyFont="1" applyFill="1" applyBorder="1" applyAlignment="1" applyProtection="1">
      <alignment horizontal="center" vertical="center"/>
      <protection locked="0"/>
    </xf>
    <xf numFmtId="179" fontId="13" fillId="10" borderId="8" xfId="0" applyNumberFormat="1" applyFont="1" applyFill="1" applyBorder="1" applyAlignment="1" applyProtection="1">
      <alignment horizontal="center" vertical="center"/>
      <protection locked="0"/>
    </xf>
    <xf numFmtId="179" fontId="13" fillId="10" borderId="13" xfId="0" applyNumberFormat="1" applyFont="1" applyFill="1" applyBorder="1" applyAlignment="1" applyProtection="1">
      <alignment horizontal="center" vertical="center"/>
      <protection locked="0"/>
    </xf>
    <xf numFmtId="177" fontId="13" fillId="10" borderId="71" xfId="0" applyNumberFormat="1" applyFont="1" applyFill="1" applyBorder="1" applyAlignment="1" applyProtection="1">
      <alignment horizontal="center" vertical="center"/>
      <protection locked="0"/>
    </xf>
    <xf numFmtId="177" fontId="13" fillId="10" borderId="9" xfId="0" applyNumberFormat="1" applyFont="1" applyFill="1" applyBorder="1" applyAlignment="1" applyProtection="1">
      <alignment horizontal="center" vertical="center"/>
      <protection locked="0"/>
    </xf>
    <xf numFmtId="177" fontId="13" fillId="10" borderId="32" xfId="0" applyNumberFormat="1" applyFont="1" applyFill="1" applyBorder="1" applyAlignment="1" applyProtection="1">
      <alignment horizontal="center" vertical="center"/>
      <protection locked="0"/>
    </xf>
    <xf numFmtId="0" fontId="13" fillId="0" borderId="98" xfId="0" applyFont="1" applyBorder="1" applyAlignment="1">
      <alignment horizontal="center" vertical="center" textRotation="255"/>
    </xf>
    <xf numFmtId="0" fontId="13" fillId="0" borderId="42"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176" fontId="13" fillId="11" borderId="163" xfId="20" applyNumberFormat="1" applyFont="1" applyFill="1" applyBorder="1" applyAlignment="1">
      <alignment horizontal="center" textRotation="90"/>
      <protection/>
    </xf>
    <xf numFmtId="176" fontId="13" fillId="11" borderId="49" xfId="0" applyNumberFormat="1" applyFont="1" applyFill="1" applyBorder="1" applyAlignment="1">
      <alignment horizontal="center" textRotation="90"/>
    </xf>
    <xf numFmtId="176" fontId="13" fillId="11" borderId="58" xfId="0" applyNumberFormat="1" applyFont="1" applyFill="1" applyBorder="1" applyAlignment="1">
      <alignment horizontal="center" textRotation="90"/>
    </xf>
    <xf numFmtId="176" fontId="13" fillId="11" borderId="95" xfId="20" applyNumberFormat="1" applyFont="1" applyFill="1" applyBorder="1" applyAlignment="1">
      <alignment horizontal="center" textRotation="90"/>
      <protection/>
    </xf>
    <xf numFmtId="176" fontId="0" fillId="11" borderId="80" xfId="0" applyNumberFormat="1" applyFill="1" applyBorder="1" applyAlignment="1">
      <alignment horizontal="center" textRotation="90"/>
    </xf>
    <xf numFmtId="176" fontId="0" fillId="11" borderId="120" xfId="0" applyNumberFormat="1" applyFill="1" applyBorder="1" applyAlignment="1">
      <alignment horizontal="center" textRotation="90"/>
    </xf>
    <xf numFmtId="176" fontId="13" fillId="11" borderId="175" xfId="0" applyNumberFormat="1" applyFont="1" applyFill="1" applyBorder="1" applyAlignment="1">
      <alignment horizontal="center" textRotation="90"/>
    </xf>
    <xf numFmtId="176" fontId="13" fillId="11" borderId="176" xfId="0" applyNumberFormat="1" applyFont="1" applyFill="1" applyBorder="1" applyAlignment="1">
      <alignment horizontal="center" textRotation="90"/>
    </xf>
    <xf numFmtId="176" fontId="13" fillId="11" borderId="93" xfId="0" applyNumberFormat="1" applyFont="1" applyFill="1" applyBorder="1" applyAlignment="1">
      <alignment horizontal="center" vertical="center"/>
    </xf>
    <xf numFmtId="176" fontId="13" fillId="11" borderId="152" xfId="0" applyNumberFormat="1" applyFont="1" applyFill="1" applyBorder="1" applyAlignment="1">
      <alignment horizontal="center" vertical="center"/>
    </xf>
    <xf numFmtId="176" fontId="13" fillId="11" borderId="0" xfId="0" applyNumberFormat="1" applyFont="1" applyFill="1" applyBorder="1" applyAlignment="1">
      <alignment horizontal="center" vertical="center"/>
    </xf>
    <xf numFmtId="176" fontId="13" fillId="11" borderId="82" xfId="0" applyNumberFormat="1" applyFont="1" applyFill="1" applyBorder="1" applyAlignment="1">
      <alignment horizontal="center" vertical="center"/>
    </xf>
    <xf numFmtId="176" fontId="13" fillId="11" borderId="174" xfId="20" applyNumberFormat="1" applyFont="1" applyFill="1" applyBorder="1" applyAlignment="1">
      <alignment horizontal="center" textRotation="90"/>
      <protection/>
    </xf>
    <xf numFmtId="176" fontId="13" fillId="11" borderId="191" xfId="20" applyNumberFormat="1" applyFont="1" applyFill="1" applyBorder="1" applyAlignment="1">
      <alignment horizontal="center" textRotation="90"/>
      <protection/>
    </xf>
    <xf numFmtId="176" fontId="0" fillId="11" borderId="188" xfId="0" applyNumberFormat="1" applyFill="1" applyBorder="1" applyAlignment="1">
      <alignment horizontal="center" textRotation="90"/>
    </xf>
    <xf numFmtId="176" fontId="0" fillId="11" borderId="59" xfId="0" applyNumberFormat="1" applyFill="1" applyBorder="1" applyAlignment="1">
      <alignment horizontal="center" textRotation="90"/>
    </xf>
    <xf numFmtId="176" fontId="13" fillId="11" borderId="95" xfId="0" applyNumberFormat="1" applyFont="1" applyFill="1" applyBorder="1" applyAlignment="1">
      <alignment horizontal="center" vertical="center"/>
    </xf>
    <xf numFmtId="176" fontId="1" fillId="11" borderId="154" xfId="20" applyNumberFormat="1" applyFont="1" applyFill="1" applyBorder="1" applyAlignment="1">
      <alignment horizontal="center" vertical="center"/>
      <protection/>
    </xf>
    <xf numFmtId="176" fontId="1" fillId="11" borderId="155" xfId="20" applyNumberFormat="1" applyFont="1" applyFill="1" applyBorder="1" applyAlignment="1">
      <alignment horizontal="center" vertical="center"/>
      <protection/>
    </xf>
    <xf numFmtId="176" fontId="1" fillId="11" borderId="181" xfId="20" applyNumberFormat="1" applyFont="1" applyFill="1" applyBorder="1" applyAlignment="1">
      <alignment horizontal="center" vertical="center"/>
      <protection/>
    </xf>
    <xf numFmtId="176" fontId="13" fillId="11" borderId="163" xfId="20" applyNumberFormat="1" applyFont="1" applyFill="1" applyBorder="1" applyAlignment="1">
      <alignment horizontal="center" vertical="center"/>
      <protection/>
    </xf>
    <xf numFmtId="176" fontId="13" fillId="11" borderId="100" xfId="0" applyNumberFormat="1" applyFont="1" applyFill="1" applyBorder="1" applyAlignment="1">
      <alignment horizontal="center" vertical="center"/>
    </xf>
    <xf numFmtId="176" fontId="13" fillId="11" borderId="193" xfId="0" applyNumberFormat="1" applyFont="1" applyFill="1" applyBorder="1" applyAlignment="1">
      <alignment horizontal="center" vertical="center"/>
    </xf>
    <xf numFmtId="176" fontId="13" fillId="11" borderId="51" xfId="20" applyNumberFormat="1" applyFont="1" applyFill="1" applyBorder="1" applyAlignment="1">
      <alignment horizontal="center" vertical="center"/>
      <protection/>
    </xf>
    <xf numFmtId="176" fontId="13" fillId="11" borderId="50" xfId="0" applyNumberFormat="1" applyFont="1" applyFill="1" applyBorder="1" applyAlignment="1">
      <alignment horizontal="center" vertical="center"/>
    </xf>
    <xf numFmtId="178" fontId="13" fillId="0" borderId="22" xfId="0" applyNumberFormat="1" applyFont="1" applyBorder="1" applyAlignment="1">
      <alignment horizontal="center" vertical="center"/>
    </xf>
    <xf numFmtId="178" fontId="13" fillId="0" borderId="8" xfId="0" applyNumberFormat="1" applyFont="1" applyBorder="1" applyAlignment="1">
      <alignment horizontal="center" vertical="center"/>
    </xf>
    <xf numFmtId="178" fontId="13" fillId="0" borderId="22" xfId="20" applyNumberFormat="1" applyFont="1" applyFill="1" applyBorder="1" applyAlignment="1">
      <alignment horizontal="center" vertical="center"/>
      <protection/>
    </xf>
    <xf numFmtId="178" fontId="13" fillId="0" borderId="13" xfId="0" applyNumberFormat="1" applyFont="1" applyBorder="1" applyAlignment="1">
      <alignment horizontal="center" vertical="center"/>
    </xf>
    <xf numFmtId="0" fontId="9" fillId="0" borderId="2" xfId="0" applyFont="1" applyBorder="1" applyAlignment="1">
      <alignment horizontal="center" vertical="center"/>
    </xf>
    <xf numFmtId="0" fontId="61" fillId="0" borderId="40" xfId="0" applyFont="1" applyBorder="1" applyAlignment="1">
      <alignment horizontal="distributed" vertical="center"/>
    </xf>
    <xf numFmtId="0" fontId="13" fillId="8" borderId="22" xfId="0" applyFont="1" applyFill="1" applyBorder="1" applyAlignment="1">
      <alignment horizontal="distributed" vertical="center"/>
    </xf>
    <xf numFmtId="0" fontId="13" fillId="8" borderId="8" xfId="0" applyFont="1" applyFill="1" applyBorder="1" applyAlignment="1">
      <alignment horizontal="distributed" vertical="center"/>
    </xf>
    <xf numFmtId="0" fontId="13" fillId="8" borderId="13" xfId="0" applyFont="1" applyFill="1" applyBorder="1" applyAlignment="1">
      <alignment horizontal="distributed" vertical="center"/>
    </xf>
    <xf numFmtId="0" fontId="13" fillId="0" borderId="22" xfId="0" applyFont="1" applyBorder="1" applyAlignment="1">
      <alignment horizontal="center"/>
    </xf>
    <xf numFmtId="0" fontId="13" fillId="0" borderId="8" xfId="0" applyFont="1" applyBorder="1" applyAlignment="1">
      <alignment horizontal="center"/>
    </xf>
    <xf numFmtId="0" fontId="13" fillId="0" borderId="13" xfId="0" applyFont="1" applyBorder="1" applyAlignment="1">
      <alignment horizontal="center"/>
    </xf>
    <xf numFmtId="176" fontId="13" fillId="0" borderId="22" xfId="0" applyNumberFormat="1" applyFont="1" applyBorder="1" applyAlignment="1">
      <alignment horizontal="center"/>
    </xf>
    <xf numFmtId="176" fontId="13" fillId="0" borderId="8" xfId="0" applyNumberFormat="1" applyFont="1" applyBorder="1" applyAlignment="1">
      <alignment horizontal="center"/>
    </xf>
    <xf numFmtId="176" fontId="13" fillId="0" borderId="13" xfId="0" applyNumberFormat="1" applyFont="1" applyBorder="1" applyAlignment="1">
      <alignment horizontal="center"/>
    </xf>
    <xf numFmtId="176" fontId="13" fillId="11" borderId="174" xfId="20" applyNumberFormat="1" applyFont="1" applyFill="1" applyBorder="1" applyAlignment="1">
      <alignment horizontal="center" vertical="top" textRotation="90"/>
      <protection/>
    </xf>
    <xf numFmtId="176" fontId="13" fillId="11" borderId="49" xfId="0" applyNumberFormat="1" applyFont="1" applyFill="1" applyBorder="1" applyAlignment="1">
      <alignment horizontal="center" vertical="top" textRotation="90"/>
    </xf>
    <xf numFmtId="176" fontId="13" fillId="11" borderId="58" xfId="0" applyNumberFormat="1" applyFont="1" applyFill="1" applyBorder="1" applyAlignment="1">
      <alignment horizontal="center" vertical="top" textRotation="90"/>
    </xf>
    <xf numFmtId="0" fontId="13" fillId="8" borderId="71" xfId="0" applyFont="1" applyFill="1" applyBorder="1" applyAlignment="1">
      <alignment horizontal="distributed" vertical="center"/>
    </xf>
    <xf numFmtId="0" fontId="13" fillId="8" borderId="9" xfId="0" applyFont="1" applyFill="1" applyBorder="1" applyAlignment="1">
      <alignment horizontal="distributed" vertical="center"/>
    </xf>
    <xf numFmtId="0" fontId="13" fillId="8" borderId="32" xfId="0" applyFont="1" applyFill="1" applyBorder="1" applyAlignment="1">
      <alignment horizontal="distributed" vertical="center"/>
    </xf>
    <xf numFmtId="0" fontId="13" fillId="8" borderId="10" xfId="0" applyFont="1" applyFill="1" applyBorder="1" applyAlignment="1">
      <alignment horizontal="distributed" vertical="center"/>
    </xf>
    <xf numFmtId="0" fontId="13" fillId="8" borderId="0" xfId="0" applyFont="1" applyFill="1" applyBorder="1" applyAlignment="1">
      <alignment horizontal="distributed" vertical="center"/>
    </xf>
    <xf numFmtId="0" fontId="13" fillId="8" borderId="20" xfId="0" applyFont="1" applyFill="1" applyBorder="1" applyAlignment="1">
      <alignment horizontal="distributed" vertical="center"/>
    </xf>
    <xf numFmtId="0" fontId="13" fillId="8" borderId="24" xfId="0" applyFont="1" applyFill="1" applyBorder="1" applyAlignment="1">
      <alignment horizontal="distributed" vertical="center"/>
    </xf>
    <xf numFmtId="0" fontId="13" fillId="8" borderId="11" xfId="0" applyFont="1" applyFill="1" applyBorder="1" applyAlignment="1">
      <alignment horizontal="distributed" vertical="center"/>
    </xf>
    <xf numFmtId="0" fontId="13" fillId="8" borderId="23" xfId="0" applyFont="1" applyFill="1" applyBorder="1" applyAlignment="1">
      <alignment horizontal="distributed"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0" fillId="0" borderId="62" xfId="20" applyFont="1" applyBorder="1" applyAlignment="1" quotePrefix="1">
      <alignment horizontal="center" vertical="center"/>
      <protection/>
    </xf>
    <xf numFmtId="0" fontId="0" fillId="0" borderId="25" xfId="20" applyBorder="1" applyAlignment="1">
      <alignment horizontal="center" vertical="center"/>
      <protection/>
    </xf>
    <xf numFmtId="0" fontId="13" fillId="9" borderId="22" xfId="0" applyFont="1" applyFill="1" applyBorder="1" applyAlignment="1">
      <alignment horizontal="distributed" vertical="center"/>
    </xf>
    <xf numFmtId="0" fontId="13" fillId="9" borderId="8" xfId="0" applyFont="1" applyFill="1" applyBorder="1" applyAlignment="1">
      <alignment horizontal="distributed" vertical="center"/>
    </xf>
    <xf numFmtId="0" fontId="13" fillId="9" borderId="13" xfId="0" applyFont="1" applyFill="1" applyBorder="1" applyAlignment="1">
      <alignment horizontal="distributed" vertical="center"/>
    </xf>
    <xf numFmtId="0" fontId="13" fillId="0" borderId="22" xfId="20" applyFont="1" applyFill="1" applyBorder="1" applyAlignment="1">
      <alignment horizontal="left" vertical="center"/>
      <protection/>
    </xf>
    <xf numFmtId="0" fontId="13" fillId="0" borderId="8" xfId="20" applyFont="1" applyFill="1" applyBorder="1" applyAlignment="1">
      <alignment horizontal="left" vertical="center"/>
      <protection/>
    </xf>
    <xf numFmtId="0" fontId="13" fillId="0" borderId="13" xfId="20" applyFont="1" applyFill="1" applyBorder="1" applyAlignment="1">
      <alignment horizontal="left" vertical="center"/>
      <protection/>
    </xf>
    <xf numFmtId="0" fontId="13" fillId="9" borderId="22" xfId="20" applyFont="1" applyFill="1" applyBorder="1" applyAlignment="1">
      <alignment horizontal="distributed" vertical="center"/>
      <protection/>
    </xf>
    <xf numFmtId="0" fontId="13" fillId="9" borderId="8" xfId="20" applyFont="1" applyFill="1" applyBorder="1" applyAlignment="1">
      <alignment horizontal="distributed" vertical="center"/>
      <protection/>
    </xf>
    <xf numFmtId="0" fontId="13" fillId="9" borderId="13" xfId="20" applyFont="1" applyFill="1" applyBorder="1" applyAlignment="1">
      <alignment horizontal="distributed" vertical="center"/>
      <protection/>
    </xf>
    <xf numFmtId="0" fontId="13" fillId="8" borderId="71"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32"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2"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3" xfId="0" applyFont="1" applyFill="1" applyBorder="1" applyAlignment="1">
      <alignment horizontal="center" vertical="center"/>
    </xf>
    <xf numFmtId="0" fontId="1" fillId="11" borderId="62" xfId="0" applyFont="1" applyFill="1" applyBorder="1" applyAlignment="1">
      <alignment horizontal="center" vertical="distributed" textRotation="255"/>
    </xf>
    <xf numFmtId="0" fontId="1" fillId="11" borderId="57" xfId="0" applyFont="1" applyFill="1" applyBorder="1" applyAlignment="1">
      <alignment horizontal="center" vertical="distributed" textRotation="255"/>
    </xf>
    <xf numFmtId="0" fontId="1" fillId="11" borderId="25" xfId="0" applyFont="1" applyFill="1" applyBorder="1" applyAlignment="1">
      <alignment horizontal="center" vertical="distributed" textRotation="255"/>
    </xf>
    <xf numFmtId="0" fontId="13" fillId="11" borderId="22" xfId="20" applyFont="1" applyFill="1" applyBorder="1" applyAlignment="1">
      <alignment horizontal="center" vertical="center"/>
      <protection/>
    </xf>
    <xf numFmtId="0" fontId="0" fillId="11" borderId="8" xfId="0" applyFill="1" applyBorder="1" applyAlignment="1">
      <alignment horizontal="center" vertical="center"/>
    </xf>
    <xf numFmtId="0" fontId="0" fillId="11" borderId="13" xfId="0" applyFill="1" applyBorder="1" applyAlignment="1">
      <alignment horizontal="center" vertical="center"/>
    </xf>
    <xf numFmtId="178" fontId="13" fillId="0" borderId="13" xfId="20" applyNumberFormat="1" applyFont="1" applyFill="1" applyBorder="1" applyAlignment="1">
      <alignment horizontal="center" vertical="center"/>
      <protection/>
    </xf>
    <xf numFmtId="0" fontId="0" fillId="0" borderId="62" xfId="0" applyFill="1" applyBorder="1" applyAlignment="1" quotePrefix="1">
      <alignment horizontal="center" vertical="center"/>
    </xf>
    <xf numFmtId="0" fontId="0" fillId="0" borderId="57" xfId="0" applyFill="1" applyBorder="1" applyAlignment="1" quotePrefix="1">
      <alignment horizontal="center" vertical="center"/>
    </xf>
    <xf numFmtId="0" fontId="0" fillId="0" borderId="25" xfId="0" applyFill="1" applyBorder="1" applyAlignment="1" quotePrefix="1">
      <alignment horizontal="center" vertical="center"/>
    </xf>
    <xf numFmtId="0" fontId="13" fillId="8" borderId="22" xfId="0" applyFont="1" applyFill="1" applyBorder="1" applyAlignment="1">
      <alignment horizontal="distributed" vertical="center" wrapText="1"/>
    </xf>
    <xf numFmtId="6" fontId="13" fillId="8" borderId="71" xfId="18" applyFont="1" applyFill="1" applyBorder="1" applyAlignment="1">
      <alignment horizontal="center" vertical="center" wrapText="1" shrinkToFit="1"/>
    </xf>
    <xf numFmtId="6" fontId="13" fillId="8" borderId="9" xfId="18" applyFont="1" applyFill="1" applyBorder="1" applyAlignment="1">
      <alignment horizontal="center" vertical="center" wrapText="1" shrinkToFit="1"/>
    </xf>
    <xf numFmtId="6" fontId="13" fillId="8" borderId="32" xfId="18" applyFont="1" applyFill="1" applyBorder="1" applyAlignment="1">
      <alignment horizontal="center" vertical="center" wrapText="1" shrinkToFit="1"/>
    </xf>
    <xf numFmtId="6" fontId="13" fillId="8" borderId="24" xfId="18" applyFont="1" applyFill="1" applyBorder="1" applyAlignment="1">
      <alignment horizontal="center" vertical="center" wrapText="1" shrinkToFit="1"/>
    </xf>
    <xf numFmtId="6" fontId="13" fillId="8" borderId="11" xfId="18" applyFont="1" applyFill="1" applyBorder="1" applyAlignment="1">
      <alignment horizontal="center" vertical="center" wrapText="1" shrinkToFit="1"/>
    </xf>
    <xf numFmtId="6" fontId="13" fillId="8" borderId="23" xfId="18" applyFont="1" applyFill="1" applyBorder="1" applyAlignment="1">
      <alignment horizontal="center" vertical="center" wrapText="1" shrinkToFit="1"/>
    </xf>
    <xf numFmtId="0" fontId="13" fillId="0" borderId="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right" vertical="center"/>
    </xf>
    <xf numFmtId="0" fontId="13" fillId="0" borderId="11" xfId="0" applyFont="1" applyFill="1" applyBorder="1" applyAlignment="1">
      <alignment horizontal="right" vertical="center"/>
    </xf>
    <xf numFmtId="0" fontId="13" fillId="11" borderId="71" xfId="20" applyFont="1" applyFill="1" applyBorder="1" applyAlignment="1">
      <alignment horizontal="center" vertical="center" wrapText="1"/>
      <protection/>
    </xf>
    <xf numFmtId="0" fontId="0" fillId="11" borderId="9" xfId="0" applyFill="1" applyBorder="1" applyAlignment="1">
      <alignment horizontal="center" vertical="center"/>
    </xf>
    <xf numFmtId="0" fontId="0" fillId="11" borderId="32" xfId="0" applyFill="1" applyBorder="1" applyAlignment="1">
      <alignment horizontal="center" vertical="center"/>
    </xf>
    <xf numFmtId="0" fontId="0" fillId="11" borderId="24" xfId="0" applyFill="1" applyBorder="1" applyAlignment="1">
      <alignment horizontal="center" vertical="center"/>
    </xf>
    <xf numFmtId="0" fontId="0" fillId="11" borderId="11" xfId="0" applyFill="1" applyBorder="1" applyAlignment="1">
      <alignment horizontal="center" vertical="center"/>
    </xf>
    <xf numFmtId="0" fontId="0" fillId="11" borderId="23" xfId="0" applyFill="1" applyBorder="1" applyAlignment="1">
      <alignment horizontal="center" vertical="center"/>
    </xf>
    <xf numFmtId="0" fontId="13" fillId="11" borderId="22" xfId="20" applyFont="1" applyFill="1" applyBorder="1" applyAlignment="1">
      <alignment horizontal="distributed" vertical="center"/>
      <protection/>
    </xf>
    <xf numFmtId="0" fontId="0" fillId="11" borderId="8" xfId="0" applyFill="1" applyBorder="1" applyAlignment="1">
      <alignment horizontal="distributed" vertical="center"/>
    </xf>
    <xf numFmtId="0" fontId="0" fillId="11" borderId="13" xfId="0" applyFill="1" applyBorder="1" applyAlignment="1">
      <alignment horizontal="distributed" vertical="center"/>
    </xf>
    <xf numFmtId="0" fontId="13" fillId="11" borderId="71" xfId="20" applyFont="1" applyFill="1" applyBorder="1" applyAlignment="1">
      <alignment horizontal="center" vertical="center"/>
      <protection/>
    </xf>
    <xf numFmtId="0" fontId="0" fillId="11" borderId="10" xfId="0" applyFill="1" applyBorder="1" applyAlignment="1">
      <alignment horizontal="center" vertical="center"/>
    </xf>
    <xf numFmtId="0" fontId="0" fillId="11" borderId="0" xfId="0" applyFill="1" applyBorder="1" applyAlignment="1">
      <alignment horizontal="center" vertical="center"/>
    </xf>
    <xf numFmtId="0" fontId="0" fillId="11" borderId="20" xfId="0" applyFill="1" applyBorder="1" applyAlignment="1">
      <alignment horizontal="center" vertical="center"/>
    </xf>
    <xf numFmtId="0" fontId="13" fillId="11" borderId="10"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0" fillId="8" borderId="8" xfId="0" applyFill="1" applyBorder="1" applyAlignment="1">
      <alignment horizontal="distributed" vertical="center"/>
    </xf>
    <xf numFmtId="0" fontId="0" fillId="8" borderId="13" xfId="0" applyFill="1" applyBorder="1" applyAlignment="1">
      <alignment horizontal="distributed" vertical="center"/>
    </xf>
    <xf numFmtId="0" fontId="0" fillId="8" borderId="9" xfId="0" applyFill="1" applyBorder="1" applyAlignment="1">
      <alignment horizontal="distributed" vertical="center"/>
    </xf>
    <xf numFmtId="0" fontId="0" fillId="8" borderId="32" xfId="0" applyFill="1" applyBorder="1" applyAlignment="1">
      <alignment horizontal="distributed" vertical="center"/>
    </xf>
    <xf numFmtId="0" fontId="0" fillId="8" borderId="10" xfId="0" applyFill="1" applyBorder="1" applyAlignment="1">
      <alignment horizontal="distributed" vertical="center"/>
    </xf>
    <xf numFmtId="0" fontId="0" fillId="8" borderId="0" xfId="0" applyFill="1" applyBorder="1" applyAlignment="1">
      <alignment horizontal="distributed" vertical="center"/>
    </xf>
    <xf numFmtId="0" fontId="0" fillId="8" borderId="20" xfId="0" applyFill="1" applyBorder="1" applyAlignment="1">
      <alignment horizontal="distributed" vertical="center"/>
    </xf>
    <xf numFmtId="0" fontId="0" fillId="8" borderId="24" xfId="0" applyFill="1" applyBorder="1" applyAlignment="1">
      <alignment horizontal="distributed" vertical="center"/>
    </xf>
    <xf numFmtId="0" fontId="0" fillId="8" borderId="11" xfId="0" applyFill="1" applyBorder="1" applyAlignment="1">
      <alignment horizontal="distributed" vertical="center"/>
    </xf>
    <xf numFmtId="0" fontId="0" fillId="8" borderId="23" xfId="0" applyFill="1" applyBorder="1" applyAlignment="1">
      <alignment horizontal="distributed" vertical="center"/>
    </xf>
    <xf numFmtId="0" fontId="13" fillId="11" borderId="24" xfId="20" applyFont="1" applyFill="1" applyBorder="1" applyAlignment="1">
      <alignment horizontal="distributed" vertical="center"/>
      <protection/>
    </xf>
    <xf numFmtId="0" fontId="0" fillId="11" borderId="23" xfId="0" applyFill="1" applyBorder="1" applyAlignment="1">
      <alignment horizontal="distributed" vertical="center"/>
    </xf>
    <xf numFmtId="0" fontId="13" fillId="11" borderId="22" xfId="20" applyFont="1" applyFill="1" applyBorder="1" applyAlignment="1">
      <alignment horizontal="distributed" vertical="center"/>
      <protection/>
    </xf>
    <xf numFmtId="0" fontId="0" fillId="11" borderId="13" xfId="0" applyFill="1" applyBorder="1" applyAlignment="1">
      <alignment horizontal="distributed" vertical="center"/>
    </xf>
    <xf numFmtId="0" fontId="13" fillId="11" borderId="22"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22" fillId="0" borderId="22" xfId="0" applyFont="1" applyBorder="1" applyAlignment="1">
      <alignment horizontal="center" vertical="center"/>
    </xf>
    <xf numFmtId="0" fontId="13" fillId="0" borderId="44" xfId="0" applyFont="1" applyBorder="1" applyAlignment="1">
      <alignment horizontal="center"/>
    </xf>
    <xf numFmtId="178" fontId="32" fillId="0" borderId="11" xfId="0" applyNumberFormat="1" applyFont="1" applyBorder="1" applyAlignment="1">
      <alignment horizontal="center" vertical="center"/>
    </xf>
    <xf numFmtId="0" fontId="13" fillId="0" borderId="24" xfId="0" applyFont="1" applyBorder="1" applyAlignment="1">
      <alignment horizontal="center"/>
    </xf>
    <xf numFmtId="0" fontId="13" fillId="0" borderId="23" xfId="0" applyFont="1" applyBorder="1" applyAlignment="1">
      <alignment horizont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178" fontId="1" fillId="0" borderId="22" xfId="20" applyNumberFormat="1" applyFont="1" applyBorder="1" applyAlignment="1">
      <alignment horizontal="distributed" vertical="center"/>
      <protection/>
    </xf>
    <xf numFmtId="178" fontId="1" fillId="0" borderId="8" xfId="0" applyNumberFormat="1" applyFont="1" applyBorder="1" applyAlignment="1">
      <alignment horizontal="distributed" vertical="center"/>
    </xf>
    <xf numFmtId="178" fontId="1" fillId="0" borderId="13" xfId="0" applyNumberFormat="1" applyFont="1" applyBorder="1" applyAlignment="1">
      <alignment horizontal="distributed" vertical="center"/>
    </xf>
    <xf numFmtId="0" fontId="1" fillId="11" borderId="62" xfId="0" applyFont="1" applyFill="1" applyBorder="1" applyAlignment="1">
      <alignment horizontal="center" vertical="center" textRotation="255" shrinkToFit="1"/>
    </xf>
    <xf numFmtId="0" fontId="1" fillId="11" borderId="57" xfId="0" applyFont="1" applyFill="1" applyBorder="1" applyAlignment="1">
      <alignment horizontal="center" vertical="center" textRotation="255" shrinkToFit="1"/>
    </xf>
    <xf numFmtId="0" fontId="1" fillId="11" borderId="25" xfId="0" applyFont="1" applyFill="1" applyBorder="1" applyAlignment="1">
      <alignment horizontal="center" vertical="center" textRotation="255" shrinkToFit="1"/>
    </xf>
    <xf numFmtId="0" fontId="13" fillId="11" borderId="71" xfId="0" applyFont="1" applyFill="1" applyBorder="1" applyAlignment="1">
      <alignment horizontal="center" vertical="center" wrapText="1"/>
    </xf>
    <xf numFmtId="0" fontId="13" fillId="11" borderId="9" xfId="0" applyFont="1" applyFill="1" applyBorder="1" applyAlignment="1">
      <alignment horizontal="center" vertical="center"/>
    </xf>
    <xf numFmtId="0" fontId="13" fillId="11" borderId="32" xfId="0" applyFont="1" applyFill="1" applyBorder="1" applyAlignment="1">
      <alignment horizontal="center" vertical="center"/>
    </xf>
    <xf numFmtId="0" fontId="13" fillId="11" borderId="24" xfId="0" applyFont="1" applyFill="1" applyBorder="1" applyAlignment="1">
      <alignment horizontal="center" vertical="center"/>
    </xf>
    <xf numFmtId="0" fontId="13" fillId="11" borderId="11" xfId="0" applyFont="1" applyFill="1" applyBorder="1" applyAlignment="1">
      <alignment horizontal="center" vertical="center"/>
    </xf>
    <xf numFmtId="0" fontId="13" fillId="11" borderId="23" xfId="0" applyFont="1" applyFill="1" applyBorder="1" applyAlignment="1">
      <alignment horizontal="center" vertical="center"/>
    </xf>
    <xf numFmtId="0" fontId="0" fillId="0" borderId="57" xfId="0" applyBorder="1" applyAlignment="1">
      <alignment horizontal="center" vertical="center"/>
    </xf>
    <xf numFmtId="0" fontId="0" fillId="0" borderId="25" xfId="0" applyBorder="1" applyAlignment="1">
      <alignment horizontal="center" vertical="center"/>
    </xf>
    <xf numFmtId="0" fontId="13" fillId="11" borderId="22"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13" xfId="0" applyFont="1" applyFill="1" applyBorder="1" applyAlignment="1">
      <alignment horizontal="center" vertical="center"/>
    </xf>
    <xf numFmtId="0" fontId="1" fillId="11" borderId="22" xfId="0" applyFont="1" applyFill="1" applyBorder="1" applyAlignment="1">
      <alignment horizontal="center" vertical="center"/>
    </xf>
    <xf numFmtId="0" fontId="1" fillId="11" borderId="8" xfId="0" applyFont="1" applyFill="1" applyBorder="1" applyAlignment="1">
      <alignment horizontal="center" vertical="center"/>
    </xf>
    <xf numFmtId="0" fontId="1" fillId="11" borderId="13" xfId="0" applyFont="1" applyFill="1" applyBorder="1" applyAlignment="1">
      <alignment horizontal="center" vertical="center"/>
    </xf>
    <xf numFmtId="0" fontId="0" fillId="11" borderId="22" xfId="0" applyFill="1" applyBorder="1" applyAlignment="1">
      <alignment horizontal="center" vertical="center"/>
    </xf>
    <xf numFmtId="0" fontId="1" fillId="11" borderId="22" xfId="20" applyFont="1" applyFill="1" applyBorder="1" applyAlignment="1">
      <alignment horizontal="center" vertical="center"/>
      <protection/>
    </xf>
    <xf numFmtId="0" fontId="1" fillId="11" borderId="13" xfId="20" applyFont="1" applyFill="1" applyBorder="1" applyAlignment="1">
      <alignment horizontal="center" vertical="center"/>
      <protection/>
    </xf>
    <xf numFmtId="177" fontId="13" fillId="0" borderId="22" xfId="0" applyNumberFormat="1" applyFont="1" applyBorder="1" applyAlignment="1">
      <alignment horizontal="center" vertical="center"/>
    </xf>
    <xf numFmtId="177" fontId="13" fillId="0" borderId="8" xfId="0" applyNumberFormat="1" applyFont="1" applyBorder="1" applyAlignment="1">
      <alignment horizontal="center" vertical="center"/>
    </xf>
    <xf numFmtId="177" fontId="13" fillId="0" borderId="13" xfId="0" applyNumberFormat="1" applyFont="1" applyBorder="1" applyAlignment="1">
      <alignment horizontal="center" vertical="center"/>
    </xf>
    <xf numFmtId="0" fontId="1" fillId="11" borderId="22" xfId="0" applyFont="1" applyFill="1" applyBorder="1" applyAlignment="1">
      <alignment horizontal="center" vertical="center" shrinkToFit="1"/>
    </xf>
    <xf numFmtId="0" fontId="1" fillId="11" borderId="13" xfId="0" applyFont="1" applyFill="1" applyBorder="1" applyAlignment="1">
      <alignment horizontal="center" vertical="center" shrinkToFit="1"/>
    </xf>
    <xf numFmtId="0" fontId="13" fillId="0" borderId="125" xfId="0" applyFont="1" applyBorder="1" applyAlignment="1">
      <alignment horizontal="center" vertical="center"/>
    </xf>
    <xf numFmtId="0" fontId="13" fillId="0" borderId="43" xfId="0" applyFont="1" applyBorder="1" applyAlignment="1">
      <alignment horizontal="center" vertical="center"/>
    </xf>
    <xf numFmtId="0" fontId="21" fillId="11" borderId="71" xfId="0" applyFont="1" applyFill="1" applyBorder="1" applyAlignment="1">
      <alignment horizontal="center" vertical="center" wrapText="1"/>
    </xf>
    <xf numFmtId="0" fontId="21" fillId="11" borderId="9" xfId="0" applyFont="1" applyFill="1" applyBorder="1" applyAlignment="1">
      <alignment horizontal="center" vertical="center"/>
    </xf>
    <xf numFmtId="0" fontId="21" fillId="11" borderId="32" xfId="0" applyFont="1" applyFill="1" applyBorder="1" applyAlignment="1">
      <alignment horizontal="center" vertical="center"/>
    </xf>
    <xf numFmtId="0" fontId="21" fillId="11" borderId="24"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23" xfId="0" applyFont="1" applyFill="1" applyBorder="1" applyAlignment="1">
      <alignment horizontal="center" vertical="center"/>
    </xf>
    <xf numFmtId="0" fontId="1" fillId="11" borderId="62" xfId="0" applyFont="1" applyFill="1" applyBorder="1" applyAlignment="1">
      <alignment horizontal="center" vertical="center" textRotation="255"/>
    </xf>
    <xf numFmtId="0" fontId="1" fillId="11" borderId="57" xfId="0" applyFont="1" applyFill="1" applyBorder="1" applyAlignment="1">
      <alignment horizontal="center" vertical="center" textRotation="255"/>
    </xf>
    <xf numFmtId="0" fontId="1" fillId="11" borderId="25" xfId="0" applyFont="1" applyFill="1" applyBorder="1" applyAlignment="1">
      <alignment horizontal="center" vertical="center" textRotation="255"/>
    </xf>
    <xf numFmtId="0" fontId="13" fillId="11" borderId="8" xfId="20" applyFont="1" applyFill="1" applyBorder="1" applyAlignment="1">
      <alignment horizontal="center" vertical="center"/>
      <protection/>
    </xf>
    <xf numFmtId="176" fontId="13" fillId="0" borderId="22"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3" fillId="0" borderId="124" xfId="0" applyFont="1" applyBorder="1" applyAlignment="1">
      <alignment horizontal="center" vertical="center"/>
    </xf>
    <xf numFmtId="0" fontId="52" fillId="0" borderId="71" xfId="0" applyFont="1" applyBorder="1" applyAlignment="1">
      <alignment horizontal="center" vertical="center"/>
    </xf>
    <xf numFmtId="0" fontId="52" fillId="0" borderId="9" xfId="0" applyFont="1" applyBorder="1" applyAlignment="1">
      <alignment horizontal="center" vertical="center"/>
    </xf>
    <xf numFmtId="0" fontId="52" fillId="0" borderId="200" xfId="0" applyFont="1" applyBorder="1" applyAlignment="1">
      <alignment horizontal="center" vertical="center"/>
    </xf>
    <xf numFmtId="0" fontId="0" fillId="11" borderId="22"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13" xfId="0" applyFont="1" applyFill="1" applyBorder="1" applyAlignment="1">
      <alignment horizontal="center" vertical="center"/>
    </xf>
    <xf numFmtId="0" fontId="0" fillId="0" borderId="8" xfId="0" applyBorder="1" applyAlignment="1">
      <alignment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201" xfId="0" applyFont="1" applyBorder="1" applyAlignment="1">
      <alignment horizontal="center" vertical="center"/>
    </xf>
    <xf numFmtId="0" fontId="52" fillId="0" borderId="24" xfId="0" applyFont="1" applyBorder="1" applyAlignment="1">
      <alignment horizontal="center" vertical="center"/>
    </xf>
    <xf numFmtId="0" fontId="52" fillId="0" borderId="11" xfId="0" applyFont="1" applyBorder="1" applyAlignment="1">
      <alignment horizontal="center" vertical="center"/>
    </xf>
    <xf numFmtId="0" fontId="52" fillId="0" borderId="202" xfId="0" applyFont="1" applyBorder="1" applyAlignment="1">
      <alignment horizontal="center" vertical="center"/>
    </xf>
    <xf numFmtId="0" fontId="13" fillId="11" borderId="9" xfId="0" applyFont="1" applyFill="1" applyBorder="1" applyAlignment="1">
      <alignment horizontal="center" vertical="center" wrapText="1"/>
    </xf>
    <xf numFmtId="0" fontId="13" fillId="11" borderId="32" xfId="0" applyFont="1" applyFill="1" applyBorder="1" applyAlignment="1">
      <alignment horizontal="center" vertical="center" wrapText="1"/>
    </xf>
    <xf numFmtId="0" fontId="13" fillId="11" borderId="23" xfId="0" applyFont="1" applyFill="1" applyBorder="1" applyAlignment="1">
      <alignment horizontal="center" vertical="center" wrapText="1"/>
    </xf>
    <xf numFmtId="178" fontId="13" fillId="0" borderId="22" xfId="0" applyNumberFormat="1" applyFont="1" applyFill="1" applyBorder="1" applyAlignment="1">
      <alignment horizontal="center" vertical="center" wrapText="1"/>
    </xf>
    <xf numFmtId="178" fontId="13" fillId="0" borderId="8" xfId="0" applyNumberFormat="1" applyFont="1" applyFill="1" applyBorder="1" applyAlignment="1">
      <alignment horizontal="center" vertical="center" wrapText="1"/>
    </xf>
    <xf numFmtId="178" fontId="13" fillId="0" borderId="13" xfId="0" applyNumberFormat="1" applyFont="1" applyFill="1" applyBorder="1" applyAlignment="1">
      <alignment horizontal="center" vertical="center" wrapText="1"/>
    </xf>
    <xf numFmtId="177" fontId="13" fillId="0" borderId="22" xfId="0" applyNumberFormat="1" applyFont="1" applyFill="1" applyBorder="1" applyAlignment="1">
      <alignment horizontal="center" vertical="center" wrapText="1"/>
    </xf>
    <xf numFmtId="177" fontId="13" fillId="0" borderId="8" xfId="0" applyNumberFormat="1"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0" fontId="0" fillId="0" borderId="62" xfId="0" applyBorder="1" applyAlignment="1" quotePrefix="1">
      <alignment horizontal="center" vertical="center"/>
    </xf>
    <xf numFmtId="0" fontId="0" fillId="0" borderId="57" xfId="0" applyBorder="1" applyAlignment="1" quotePrefix="1">
      <alignment horizontal="center" vertical="center"/>
    </xf>
    <xf numFmtId="0" fontId="0" fillId="0" borderId="25" xfId="0" applyBorder="1" applyAlignment="1" quotePrefix="1">
      <alignment horizontal="center" vertical="center"/>
    </xf>
    <xf numFmtId="0" fontId="18" fillId="11" borderId="71" xfId="0" applyFont="1" applyFill="1" applyBorder="1" applyAlignment="1">
      <alignment horizontal="center" vertical="center" wrapText="1"/>
    </xf>
    <xf numFmtId="0" fontId="18" fillId="11" borderId="32"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3" fillId="11" borderId="8" xfId="0" applyFont="1" applyFill="1" applyBorder="1" applyAlignment="1">
      <alignment horizontal="center" vertical="center" shrinkToFit="1"/>
    </xf>
    <xf numFmtId="0" fontId="13" fillId="11" borderId="13" xfId="0" applyFont="1" applyFill="1" applyBorder="1" applyAlignment="1">
      <alignment horizontal="center" vertical="center" shrinkToFit="1"/>
    </xf>
    <xf numFmtId="176" fontId="13" fillId="0" borderId="22" xfId="0" applyNumberFormat="1" applyFont="1" applyBorder="1" applyAlignment="1">
      <alignment horizontal="right" vertical="center" shrinkToFit="1"/>
    </xf>
    <xf numFmtId="176" fontId="13" fillId="0" borderId="8"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0" fontId="13" fillId="0" borderId="11" xfId="20" applyFont="1" applyBorder="1" applyAlignment="1">
      <alignment horizontal="center" vertical="center" shrinkToFit="1"/>
      <protection/>
    </xf>
    <xf numFmtId="0" fontId="26" fillId="11" borderId="8" xfId="0" applyFont="1" applyFill="1" applyBorder="1" applyAlignment="1">
      <alignment horizontal="center" vertical="center"/>
    </xf>
    <xf numFmtId="0" fontId="26" fillId="11" borderId="13" xfId="0" applyFont="1" applyFill="1" applyBorder="1" applyAlignment="1">
      <alignment horizontal="center" vertical="center"/>
    </xf>
    <xf numFmtId="0" fontId="13" fillId="11" borderId="62" xfId="0" applyFont="1" applyFill="1" applyBorder="1" applyAlignment="1">
      <alignment horizontal="center" vertical="center" textRotation="255"/>
    </xf>
    <xf numFmtId="0" fontId="13" fillId="11" borderId="57" xfId="0" applyFont="1" applyFill="1" applyBorder="1" applyAlignment="1">
      <alignment horizontal="center" vertical="center" textRotation="255"/>
    </xf>
    <xf numFmtId="0" fontId="26" fillId="11" borderId="22" xfId="0" applyFont="1" applyFill="1" applyBorder="1" applyAlignment="1">
      <alignment horizontal="center" vertical="center"/>
    </xf>
    <xf numFmtId="0" fontId="0" fillId="0" borderId="62" xfId="0" applyBorder="1" applyAlignment="1">
      <alignment horizontal="center" vertical="center"/>
    </xf>
    <xf numFmtId="0" fontId="13" fillId="11" borderId="20" xfId="0" applyFont="1" applyFill="1" applyBorder="1" applyAlignment="1">
      <alignment horizontal="center" vertical="center" wrapText="1"/>
    </xf>
    <xf numFmtId="0" fontId="13" fillId="11" borderId="22" xfId="0" applyFont="1" applyFill="1" applyBorder="1" applyAlignment="1">
      <alignment horizontal="center" vertical="center" shrinkToFit="1"/>
    </xf>
    <xf numFmtId="0" fontId="26" fillId="11" borderId="8" xfId="0" applyFont="1" applyFill="1" applyBorder="1" applyAlignment="1">
      <alignment horizontal="center" vertical="center" shrinkToFit="1"/>
    </xf>
    <xf numFmtId="0" fontId="26" fillId="11" borderId="13" xfId="0" applyFont="1" applyFill="1" applyBorder="1" applyAlignment="1">
      <alignment horizontal="center" vertical="center" shrinkToFit="1"/>
    </xf>
    <xf numFmtId="0" fontId="13" fillId="0" borderId="9" xfId="20" applyFont="1" applyBorder="1" applyAlignment="1">
      <alignment horizontal="center" vertical="center" shrinkToFit="1"/>
      <protection/>
    </xf>
    <xf numFmtId="0" fontId="13" fillId="0" borderId="32" xfId="20" applyFont="1" applyBorder="1" applyAlignment="1">
      <alignment horizontal="center" vertical="center" shrinkToFit="1"/>
      <protection/>
    </xf>
    <xf numFmtId="0" fontId="13" fillId="0" borderId="10" xfId="20" applyFont="1" applyBorder="1" applyAlignment="1">
      <alignment horizontal="center" vertical="center" shrinkToFit="1"/>
      <protection/>
    </xf>
    <xf numFmtId="0" fontId="13" fillId="0" borderId="0" xfId="20" applyFont="1" applyBorder="1" applyAlignment="1">
      <alignment horizontal="center" vertical="center" shrinkToFit="1"/>
      <protection/>
    </xf>
    <xf numFmtId="0" fontId="13" fillId="0" borderId="20" xfId="20" applyFont="1" applyBorder="1" applyAlignment="1">
      <alignment horizontal="center" vertical="center" shrinkToFit="1"/>
      <protection/>
    </xf>
    <xf numFmtId="0" fontId="13" fillId="0" borderId="24" xfId="20" applyFont="1" applyBorder="1" applyAlignment="1">
      <alignment horizontal="center" vertical="center" shrinkToFit="1"/>
      <protection/>
    </xf>
    <xf numFmtId="0" fontId="13" fillId="0" borderId="23" xfId="20" applyFont="1" applyBorder="1" applyAlignment="1">
      <alignment horizontal="center" vertical="center" shrinkToFit="1"/>
      <protection/>
    </xf>
    <xf numFmtId="0" fontId="13" fillId="11" borderId="71"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32" xfId="0" applyFont="1" applyFill="1" applyBorder="1" applyAlignment="1">
      <alignment horizontal="center" vertical="center"/>
    </xf>
    <xf numFmtId="0" fontId="13" fillId="11" borderId="24" xfId="0" applyFont="1" applyFill="1" applyBorder="1" applyAlignment="1">
      <alignment horizontal="center" vertical="center"/>
    </xf>
    <xf numFmtId="0" fontId="13" fillId="11" borderId="11" xfId="0" applyFont="1" applyFill="1" applyBorder="1" applyAlignment="1">
      <alignment horizontal="center" vertical="center"/>
    </xf>
    <xf numFmtId="0" fontId="13" fillId="11" borderId="23" xfId="0" applyFont="1" applyFill="1" applyBorder="1" applyAlignment="1">
      <alignment horizontal="center" vertical="center"/>
    </xf>
    <xf numFmtId="0" fontId="13" fillId="0" borderId="62" xfId="0" applyFont="1" applyBorder="1" applyAlignment="1">
      <alignment horizontal="center" vertical="center"/>
    </xf>
    <xf numFmtId="0" fontId="13" fillId="0" borderId="25" xfId="0" applyFont="1" applyBorder="1" applyAlignment="1">
      <alignment horizontal="center" vertical="center"/>
    </xf>
    <xf numFmtId="0" fontId="61" fillId="0" borderId="0" xfId="0" applyFont="1" applyBorder="1" applyAlignment="1">
      <alignment horizontal="center"/>
    </xf>
    <xf numFmtId="0" fontId="13" fillId="0" borderId="71" xfId="20" applyFont="1" applyBorder="1" applyAlignment="1">
      <alignment horizontal="center" vertical="center" wrapText="1" shrinkToFit="1"/>
      <protection/>
    </xf>
    <xf numFmtId="0" fontId="13" fillId="0" borderId="9" xfId="20" applyFont="1" applyBorder="1" applyAlignment="1">
      <alignment horizontal="center" vertical="center" wrapText="1" shrinkToFit="1"/>
      <protection/>
    </xf>
    <xf numFmtId="0" fontId="13" fillId="0" borderId="32" xfId="20" applyFont="1" applyBorder="1" applyAlignment="1">
      <alignment horizontal="center" vertical="center" wrapText="1" shrinkToFit="1"/>
      <protection/>
    </xf>
    <xf numFmtId="0" fontId="13" fillId="0" borderId="24" xfId="20" applyFont="1" applyBorder="1" applyAlignment="1">
      <alignment horizontal="center" vertical="center" wrapText="1" shrinkToFit="1"/>
      <protection/>
    </xf>
    <xf numFmtId="0" fontId="13" fillId="0" borderId="11" xfId="20" applyFont="1" applyBorder="1" applyAlignment="1">
      <alignment horizontal="center" vertical="center" wrapText="1" shrinkToFit="1"/>
      <protection/>
    </xf>
    <xf numFmtId="0" fontId="13" fillId="0" borderId="23" xfId="20" applyFont="1" applyBorder="1" applyAlignment="1">
      <alignment horizontal="center" vertical="center" wrapText="1" shrinkToFit="1"/>
      <protection/>
    </xf>
    <xf numFmtId="176" fontId="13" fillId="0" borderId="22" xfId="20" applyNumberFormat="1" applyFont="1" applyBorder="1" applyAlignment="1">
      <alignment horizontal="right"/>
      <protection/>
    </xf>
    <xf numFmtId="176" fontId="13" fillId="0" borderId="8" xfId="20" applyNumberFormat="1" applyFont="1" applyBorder="1" applyAlignment="1">
      <alignment horizontal="right"/>
      <protection/>
    </xf>
    <xf numFmtId="176" fontId="13" fillId="0" borderId="13" xfId="20" applyNumberFormat="1" applyFont="1" applyBorder="1" applyAlignment="1">
      <alignment horizontal="right"/>
      <protection/>
    </xf>
    <xf numFmtId="0" fontId="13" fillId="9" borderId="22" xfId="20" applyFont="1" applyFill="1" applyBorder="1" applyAlignment="1">
      <alignment horizontal="center"/>
      <protection/>
    </xf>
    <xf numFmtId="0" fontId="13" fillId="9" borderId="8" xfId="20" applyFont="1" applyFill="1" applyBorder="1" applyAlignment="1">
      <alignment horizontal="center"/>
      <protection/>
    </xf>
    <xf numFmtId="0" fontId="13" fillId="9" borderId="13" xfId="20" applyFont="1" applyFill="1" applyBorder="1" applyAlignment="1">
      <alignment horizontal="center"/>
      <protection/>
    </xf>
    <xf numFmtId="0" fontId="13" fillId="0" borderId="62"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25" xfId="0" applyFont="1" applyFill="1" applyBorder="1" applyAlignment="1">
      <alignment horizontal="center" vertical="center"/>
    </xf>
    <xf numFmtId="0" fontId="13" fillId="10" borderId="22" xfId="20" applyFont="1" applyFill="1" applyBorder="1" applyAlignment="1">
      <alignment horizontal="center"/>
      <protection/>
    </xf>
    <xf numFmtId="0" fontId="13" fillId="10" borderId="8" xfId="20" applyFont="1" applyFill="1" applyBorder="1" applyAlignment="1">
      <alignment horizontal="center"/>
      <protection/>
    </xf>
    <xf numFmtId="0" fontId="13" fillId="10" borderId="13" xfId="20" applyFont="1" applyFill="1" applyBorder="1" applyAlignment="1">
      <alignment horizontal="center"/>
      <protection/>
    </xf>
    <xf numFmtId="177" fontId="13" fillId="0" borderId="22" xfId="20" applyNumberFormat="1" applyFont="1" applyBorder="1" applyAlignment="1">
      <alignment horizontal="center" vertical="center"/>
      <protection/>
    </xf>
    <xf numFmtId="177" fontId="13" fillId="0" borderId="8" xfId="20" applyNumberFormat="1" applyFont="1" applyBorder="1" applyAlignment="1">
      <alignment horizontal="center" vertical="center"/>
      <protection/>
    </xf>
    <xf numFmtId="177" fontId="13" fillId="0" borderId="13" xfId="20" applyNumberFormat="1" applyFont="1" applyBorder="1" applyAlignment="1">
      <alignment horizontal="center" vertical="center"/>
      <protection/>
    </xf>
    <xf numFmtId="0" fontId="61" fillId="0" borderId="11" xfId="0" applyFont="1" applyBorder="1" applyAlignment="1">
      <alignment horizontal="distributed" vertical="center"/>
    </xf>
    <xf numFmtId="0" fontId="0" fillId="9" borderId="8" xfId="0" applyFill="1" applyBorder="1" applyAlignment="1">
      <alignment horizontal="distributed" vertical="center"/>
    </xf>
    <xf numFmtId="176" fontId="13" fillId="0" borderId="22" xfId="20" applyNumberFormat="1" applyFont="1" applyFill="1" applyBorder="1" applyAlignment="1">
      <alignment horizontal="center" vertical="center"/>
      <protection/>
    </xf>
    <xf numFmtId="176" fontId="13" fillId="0" borderId="8" xfId="20" applyNumberFormat="1" applyFont="1" applyFill="1" applyBorder="1" applyAlignment="1">
      <alignment horizontal="center" vertical="center"/>
      <protection/>
    </xf>
    <xf numFmtId="176" fontId="13" fillId="0" borderId="13" xfId="20" applyNumberFormat="1" applyFont="1" applyFill="1" applyBorder="1" applyAlignment="1">
      <alignment horizontal="center" vertical="center"/>
      <protection/>
    </xf>
    <xf numFmtId="0" fontId="13" fillId="9" borderId="22"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3" xfId="0" applyFont="1" applyFill="1" applyBorder="1" applyAlignment="1">
      <alignment horizontal="center" vertical="center"/>
    </xf>
    <xf numFmtId="0" fontId="43" fillId="0" borderId="22" xfId="0" applyFont="1" applyBorder="1" applyAlignment="1">
      <alignment horizontal="center" vertical="center" shrinkToFit="1"/>
    </xf>
    <xf numFmtId="0" fontId="43" fillId="0" borderId="8" xfId="0" applyFont="1" applyBorder="1" applyAlignment="1">
      <alignment horizontal="center" vertical="center" shrinkToFit="1"/>
    </xf>
    <xf numFmtId="0" fontId="43" fillId="0" borderId="13" xfId="0" applyFont="1" applyBorder="1" applyAlignment="1">
      <alignment horizontal="center" vertical="center" shrinkToFit="1"/>
    </xf>
    <xf numFmtId="0" fontId="13" fillId="10" borderId="22" xfId="20" applyFont="1" applyFill="1" applyBorder="1" applyAlignment="1">
      <alignment horizontal="center" vertical="center"/>
      <protection/>
    </xf>
    <xf numFmtId="0" fontId="13" fillId="10" borderId="8" xfId="20" applyFont="1" applyFill="1" applyBorder="1" applyAlignment="1">
      <alignment horizontal="center" vertical="center"/>
      <protection/>
    </xf>
    <xf numFmtId="0" fontId="13" fillId="10" borderId="13" xfId="20" applyFont="1" applyFill="1" applyBorder="1" applyAlignment="1">
      <alignment horizontal="center" vertical="center"/>
      <protection/>
    </xf>
    <xf numFmtId="0" fontId="13" fillId="10" borderId="22"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13" xfId="0" applyFont="1" applyFill="1" applyBorder="1" applyAlignment="1">
      <alignment horizontal="center" vertical="center"/>
    </xf>
    <xf numFmtId="0" fontId="13" fillId="0" borderId="62" xfId="0" applyFont="1" applyBorder="1" applyAlignment="1" quotePrefix="1">
      <alignment horizontal="center" vertical="center"/>
    </xf>
    <xf numFmtId="0" fontId="13" fillId="0" borderId="57" xfId="0" applyFont="1" applyBorder="1" applyAlignment="1">
      <alignment horizontal="center" vertical="center"/>
    </xf>
    <xf numFmtId="0" fontId="21" fillId="10" borderId="9" xfId="0" applyFont="1" applyFill="1" applyBorder="1" applyAlignment="1">
      <alignment horizontal="center" vertical="center" wrapText="1"/>
    </xf>
    <xf numFmtId="0" fontId="21" fillId="10" borderId="32"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10" borderId="11"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13" fillId="10" borderId="22" xfId="0" applyFont="1" applyFill="1" applyBorder="1" applyAlignment="1">
      <alignment horizontal="center" vertical="center" shrinkToFit="1"/>
    </xf>
    <xf numFmtId="0" fontId="13" fillId="10" borderId="8" xfId="0" applyFont="1" applyFill="1" applyBorder="1" applyAlignment="1">
      <alignment horizontal="center" vertical="center" shrinkToFit="1"/>
    </xf>
    <xf numFmtId="0" fontId="13" fillId="10" borderId="13" xfId="0" applyFont="1" applyFill="1" applyBorder="1" applyAlignment="1">
      <alignment horizontal="center" vertical="center" shrinkToFit="1"/>
    </xf>
    <xf numFmtId="0" fontId="13" fillId="0" borderId="22" xfId="0" applyFont="1" applyBorder="1" applyAlignment="1">
      <alignment horizontal="right" vertical="center"/>
    </xf>
    <xf numFmtId="0" fontId="13" fillId="0" borderId="8" xfId="0" applyFont="1" applyBorder="1" applyAlignment="1">
      <alignment horizontal="right" vertical="center"/>
    </xf>
    <xf numFmtId="0" fontId="13" fillId="0" borderId="13" xfId="0" applyFont="1" applyBorder="1" applyAlignment="1">
      <alignment horizontal="right" vertical="center"/>
    </xf>
    <xf numFmtId="0" fontId="13" fillId="11" borderId="22" xfId="0" applyFont="1" applyFill="1" applyBorder="1" applyAlignment="1">
      <alignment horizontal="center" vertical="center"/>
    </xf>
    <xf numFmtId="0" fontId="13" fillId="11" borderId="8" xfId="0" applyFont="1" applyFill="1" applyBorder="1" applyAlignment="1">
      <alignment horizontal="center" vertical="center"/>
    </xf>
    <xf numFmtId="0" fontId="13" fillId="11" borderId="13" xfId="0" applyFont="1" applyFill="1" applyBorder="1" applyAlignment="1">
      <alignment horizontal="center" vertical="center"/>
    </xf>
    <xf numFmtId="0" fontId="13" fillId="11" borderId="22" xfId="20" applyFont="1" applyFill="1" applyBorder="1" applyAlignment="1">
      <alignment horizontal="center" vertical="center" shrinkToFit="1"/>
      <protection/>
    </xf>
    <xf numFmtId="0" fontId="13" fillId="11" borderId="8" xfId="20" applyFont="1" applyFill="1" applyBorder="1" applyAlignment="1">
      <alignment horizontal="center" vertical="center" shrinkToFit="1"/>
      <protection/>
    </xf>
    <xf numFmtId="0" fontId="13" fillId="11" borderId="13" xfId="20" applyFont="1" applyFill="1" applyBorder="1" applyAlignment="1">
      <alignment horizontal="center" vertical="center" shrinkToFit="1"/>
      <protection/>
    </xf>
    <xf numFmtId="178" fontId="13" fillId="0" borderId="22" xfId="20" applyNumberFormat="1" applyFont="1" applyFill="1" applyBorder="1" applyAlignment="1">
      <alignment horizontal="center"/>
      <protection/>
    </xf>
    <xf numFmtId="178" fontId="13" fillId="0" borderId="8" xfId="20" applyNumberFormat="1" applyFont="1" applyFill="1" applyBorder="1" applyAlignment="1">
      <alignment horizontal="center"/>
      <protection/>
    </xf>
    <xf numFmtId="178" fontId="13" fillId="0" borderId="13" xfId="20" applyNumberFormat="1" applyFont="1" applyFill="1" applyBorder="1" applyAlignment="1">
      <alignment horizontal="center"/>
      <protection/>
    </xf>
    <xf numFmtId="0" fontId="13" fillId="10" borderId="22"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13" xfId="0" applyFont="1" applyFill="1" applyBorder="1" applyAlignment="1">
      <alignment horizontal="center" vertical="center"/>
    </xf>
    <xf numFmtId="177" fontId="13" fillId="0" borderId="22" xfId="20" applyNumberFormat="1" applyFont="1" applyFill="1" applyBorder="1" applyAlignment="1">
      <alignment horizontal="center"/>
      <protection/>
    </xf>
    <xf numFmtId="177" fontId="13" fillId="0" borderId="13" xfId="20" applyNumberFormat="1" applyFont="1" applyFill="1" applyBorder="1" applyAlignment="1">
      <alignment horizontal="center"/>
      <protection/>
    </xf>
    <xf numFmtId="0" fontId="13" fillId="11" borderId="22" xfId="0" applyFont="1" applyFill="1" applyBorder="1" applyAlignment="1">
      <alignment horizontal="center" shrinkToFit="1"/>
    </xf>
    <xf numFmtId="0" fontId="13" fillId="11" borderId="8" xfId="0" applyFont="1" applyFill="1" applyBorder="1" applyAlignment="1">
      <alignment horizontal="center" shrinkToFit="1"/>
    </xf>
    <xf numFmtId="0" fontId="13" fillId="11" borderId="13" xfId="0" applyFont="1" applyFill="1" applyBorder="1" applyAlignment="1">
      <alignment horizontal="center" shrinkToFit="1"/>
    </xf>
    <xf numFmtId="178" fontId="13" fillId="0" borderId="22" xfId="0" applyNumberFormat="1" applyFont="1" applyBorder="1" applyAlignment="1">
      <alignment horizontal="right" vertical="center"/>
    </xf>
    <xf numFmtId="178" fontId="13" fillId="0" borderId="8" xfId="0" applyNumberFormat="1" applyFont="1" applyBorder="1" applyAlignment="1">
      <alignment horizontal="right" vertical="center"/>
    </xf>
    <xf numFmtId="178" fontId="13" fillId="0" borderId="13" xfId="0" applyNumberFormat="1" applyFont="1" applyBorder="1" applyAlignment="1">
      <alignment horizontal="right" vertical="center"/>
    </xf>
    <xf numFmtId="0" fontId="0" fillId="0" borderId="76" xfId="0" applyBorder="1" applyAlignment="1">
      <alignment horizontal="center" vertical="center"/>
    </xf>
    <xf numFmtId="0" fontId="21" fillId="11" borderId="104" xfId="0" applyFont="1" applyFill="1" applyBorder="1" applyAlignment="1">
      <alignment horizontal="center"/>
    </xf>
    <xf numFmtId="0" fontId="21" fillId="11" borderId="150" xfId="0" applyFont="1" applyFill="1" applyBorder="1" applyAlignment="1">
      <alignment horizontal="center"/>
    </xf>
    <xf numFmtId="177" fontId="13" fillId="0" borderId="104" xfId="0" applyNumberFormat="1" applyFont="1" applyBorder="1" applyAlignment="1">
      <alignment horizontal="right" vertical="center"/>
    </xf>
    <xf numFmtId="177" fontId="13" fillId="0" borderId="105" xfId="0" applyNumberFormat="1" applyFont="1" applyBorder="1" applyAlignment="1">
      <alignment horizontal="right" vertical="center"/>
    </xf>
    <xf numFmtId="177" fontId="13" fillId="0" borderId="150" xfId="0" applyNumberFormat="1" applyFont="1" applyBorder="1" applyAlignment="1">
      <alignment horizontal="right" vertical="center"/>
    </xf>
    <xf numFmtId="0" fontId="0" fillId="11" borderId="9"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70" xfId="0" applyFill="1" applyBorder="1" applyAlignment="1">
      <alignment horizontal="center" vertical="center" wrapText="1"/>
    </xf>
    <xf numFmtId="0" fontId="13" fillId="11" borderId="22" xfId="0" applyFont="1" applyFill="1" applyBorder="1" applyAlignment="1">
      <alignment horizontal="distributed"/>
    </xf>
    <xf numFmtId="0" fontId="13" fillId="11" borderId="13" xfId="0" applyFont="1" applyFill="1" applyBorder="1" applyAlignment="1">
      <alignment horizontal="distributed"/>
    </xf>
    <xf numFmtId="177" fontId="13" fillId="0" borderId="22"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13" xfId="0" applyNumberFormat="1" applyFont="1" applyBorder="1" applyAlignment="1">
      <alignment horizontal="right" vertical="center"/>
    </xf>
    <xf numFmtId="176" fontId="13" fillId="11" borderId="163" xfId="0" applyNumberFormat="1" applyFont="1" applyFill="1" applyBorder="1" applyAlignment="1">
      <alignment horizontal="center" vertical="center"/>
    </xf>
    <xf numFmtId="176" fontId="13" fillId="11" borderId="164" xfId="0" applyNumberFormat="1" applyFont="1" applyFill="1" applyBorder="1" applyAlignment="1">
      <alignment horizontal="center" vertical="center"/>
    </xf>
    <xf numFmtId="176" fontId="13" fillId="11" borderId="49" xfId="20" applyNumberFormat="1" applyFont="1" applyFill="1" applyBorder="1" applyAlignment="1">
      <alignment horizontal="left" vertical="center"/>
      <protection/>
    </xf>
    <xf numFmtId="176" fontId="13" fillId="11" borderId="0" xfId="0" applyNumberFormat="1" applyFont="1" applyFill="1" applyBorder="1" applyAlignment="1">
      <alignment horizontal="left" vertical="center"/>
    </xf>
    <xf numFmtId="176" fontId="13" fillId="12" borderId="53" xfId="0" applyNumberFormat="1" applyFont="1" applyFill="1" applyBorder="1" applyAlignment="1">
      <alignment horizontal="left" vertical="center"/>
    </xf>
    <xf numFmtId="176" fontId="13" fillId="11" borderId="80" xfId="0" applyNumberFormat="1" applyFont="1" applyFill="1" applyBorder="1" applyAlignment="1">
      <alignment horizontal="center" vertical="center"/>
    </xf>
    <xf numFmtId="176" fontId="13" fillId="11" borderId="163" xfId="20" applyNumberFormat="1" applyFont="1" applyFill="1" applyBorder="1" applyAlignment="1">
      <alignment horizontal="center" vertical="center" textRotation="90"/>
      <protection/>
    </xf>
    <xf numFmtId="176" fontId="13" fillId="11" borderId="49" xfId="0" applyNumberFormat="1" applyFont="1" applyFill="1" applyBorder="1" applyAlignment="1">
      <alignment horizontal="center" vertical="center" textRotation="90"/>
    </xf>
    <xf numFmtId="176" fontId="13" fillId="11" borderId="51" xfId="0" applyNumberFormat="1" applyFont="1" applyFill="1" applyBorder="1" applyAlignment="1">
      <alignment horizontal="center" vertical="center" textRotation="90"/>
    </xf>
    <xf numFmtId="176" fontId="13" fillId="11" borderId="174" xfId="20" applyNumberFormat="1" applyFont="1" applyFill="1" applyBorder="1" applyAlignment="1">
      <alignment horizontal="center" vertical="center" textRotation="90"/>
      <protection/>
    </xf>
    <xf numFmtId="176" fontId="13" fillId="11" borderId="77" xfId="0" applyNumberFormat="1" applyFont="1" applyFill="1" applyBorder="1" applyAlignment="1">
      <alignment horizontal="center" vertical="center" textRotation="90"/>
    </xf>
    <xf numFmtId="176" fontId="13" fillId="11" borderId="53" xfId="0" applyNumberFormat="1" applyFont="1" applyFill="1" applyBorder="1" applyAlignment="1">
      <alignment horizontal="center" vertical="center" textRotation="90"/>
    </xf>
    <xf numFmtId="176" fontId="13" fillId="11" borderId="80" xfId="20" applyNumberFormat="1" applyFont="1" applyFill="1" applyBorder="1" applyAlignment="1">
      <alignment horizontal="center" textRotation="90"/>
      <protection/>
    </xf>
    <xf numFmtId="176" fontId="13" fillId="11" borderId="120" xfId="20" applyNumberFormat="1" applyFont="1" applyFill="1" applyBorder="1" applyAlignment="1">
      <alignment horizontal="center" textRotation="90"/>
      <protection/>
    </xf>
    <xf numFmtId="176" fontId="0" fillId="11" borderId="189" xfId="0" applyNumberFormat="1" applyFill="1" applyBorder="1" applyAlignment="1">
      <alignment horizontal="center" textRotation="90"/>
    </xf>
    <xf numFmtId="176" fontId="13" fillId="11" borderId="163" xfId="20" applyNumberFormat="1" applyFont="1" applyFill="1" applyBorder="1" applyAlignment="1">
      <alignment horizontal="center" vertical="top" textRotation="90"/>
      <protection/>
    </xf>
    <xf numFmtId="176" fontId="13" fillId="11" borderId="175" xfId="0" applyNumberFormat="1" applyFont="1" applyFill="1" applyBorder="1" applyAlignment="1">
      <alignment horizontal="center" vertical="top" textRotation="90"/>
    </xf>
    <xf numFmtId="176" fontId="13" fillId="11" borderId="190" xfId="0" applyNumberFormat="1"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9</xdr:row>
      <xdr:rowOff>28575</xdr:rowOff>
    </xdr:from>
    <xdr:to>
      <xdr:col>24</xdr:col>
      <xdr:colOff>0</xdr:colOff>
      <xdr:row>12</xdr:row>
      <xdr:rowOff>133350</xdr:rowOff>
    </xdr:to>
    <xdr:sp>
      <xdr:nvSpPr>
        <xdr:cNvPr id="1" name="AutoShape 1"/>
        <xdr:cNvSpPr>
          <a:spLocks/>
        </xdr:cNvSpPr>
      </xdr:nvSpPr>
      <xdr:spPr>
        <a:xfrm>
          <a:off x="2428875" y="1647825"/>
          <a:ext cx="168592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適用示方書、道路規格、交差条件、橋梁形式、活荷重、橋長、幅員、使用材料の選定、架設方法
</a:t>
          </a:r>
        </a:p>
      </xdr:txBody>
    </xdr:sp>
    <xdr:clientData/>
  </xdr:twoCellAnchor>
  <xdr:twoCellAnchor>
    <xdr:from>
      <xdr:col>14</xdr:col>
      <xdr:colOff>19050</xdr:colOff>
      <xdr:row>19</xdr:row>
      <xdr:rowOff>19050</xdr:rowOff>
    </xdr:from>
    <xdr:to>
      <xdr:col>24</xdr:col>
      <xdr:colOff>9525</xdr:colOff>
      <xdr:row>22</xdr:row>
      <xdr:rowOff>152400</xdr:rowOff>
    </xdr:to>
    <xdr:sp>
      <xdr:nvSpPr>
        <xdr:cNvPr id="2" name="AutoShape 2"/>
        <xdr:cNvSpPr>
          <a:spLocks/>
        </xdr:cNvSpPr>
      </xdr:nvSpPr>
      <xdr:spPr>
        <a:xfrm>
          <a:off x="2419350" y="3352800"/>
          <a:ext cx="170497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解析方法（荷重分配）の決定、荷重強度の算定、主版断面等部材の仮定、
主桁・横桁の反力・断面力算出</a:t>
          </a:r>
        </a:p>
      </xdr:txBody>
    </xdr:sp>
    <xdr:clientData/>
  </xdr:twoCellAnchor>
  <xdr:twoCellAnchor>
    <xdr:from>
      <xdr:col>14</xdr:col>
      <xdr:colOff>19050</xdr:colOff>
      <xdr:row>29</xdr:row>
      <xdr:rowOff>95250</xdr:rowOff>
    </xdr:from>
    <xdr:to>
      <xdr:col>24</xdr:col>
      <xdr:colOff>9525</xdr:colOff>
      <xdr:row>33</xdr:row>
      <xdr:rowOff>95250</xdr:rowOff>
    </xdr:to>
    <xdr:sp>
      <xdr:nvSpPr>
        <xdr:cNvPr id="3" name="AutoShape 3"/>
        <xdr:cNvSpPr>
          <a:spLocks/>
        </xdr:cNvSpPr>
      </xdr:nvSpPr>
      <xdr:spPr>
        <a:xfrm>
          <a:off x="2419350" y="5143500"/>
          <a:ext cx="1704975" cy="6858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曲げ応力度・合成応力度・曲げ破壊安全度の算定
せん断力に対する検証、部材断面・ＰＣ鋼材量・せん断補強鉄筋の決定</a:t>
          </a:r>
        </a:p>
      </xdr:txBody>
    </xdr:sp>
    <xdr:clientData/>
  </xdr:twoCellAnchor>
  <xdr:twoCellAnchor>
    <xdr:from>
      <xdr:col>14</xdr:col>
      <xdr:colOff>19050</xdr:colOff>
      <xdr:row>35</xdr:row>
      <xdr:rowOff>19050</xdr:rowOff>
    </xdr:from>
    <xdr:to>
      <xdr:col>24</xdr:col>
      <xdr:colOff>9525</xdr:colOff>
      <xdr:row>39</xdr:row>
      <xdr:rowOff>123825</xdr:rowOff>
    </xdr:to>
    <xdr:sp>
      <xdr:nvSpPr>
        <xdr:cNvPr id="4" name="AutoShape 4"/>
        <xdr:cNvSpPr>
          <a:spLocks/>
        </xdr:cNvSpPr>
      </xdr:nvSpPr>
      <xdr:spPr>
        <a:xfrm>
          <a:off x="2419350" y="6096000"/>
          <a:ext cx="1704975" cy="7905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端支点横桁の計算
</a:t>
          </a:r>
          <a:r>
            <a:rPr lang="en-US" cap="none" sz="800" b="0" i="0" u="none" baseline="0">
              <a:latin typeface="ＭＳ Ｐゴシック"/>
              <a:ea typeface="ＭＳ Ｐゴシック"/>
              <a:cs typeface="ＭＳ Ｐゴシック"/>
            </a:rPr>
            <a:t>荷重･断面定数・断面力の算出、鉄筋配置、曲げモーメント・せん断力に対する検証、端横桁の地震時の検証
設計図への反映</a:t>
          </a:r>
        </a:p>
      </xdr:txBody>
    </xdr:sp>
    <xdr:clientData/>
  </xdr:twoCellAnchor>
  <xdr:twoCellAnchor>
    <xdr:from>
      <xdr:col>14</xdr:col>
      <xdr:colOff>19050</xdr:colOff>
      <xdr:row>41</xdr:row>
      <xdr:rowOff>47625</xdr:rowOff>
    </xdr:from>
    <xdr:to>
      <xdr:col>24</xdr:col>
      <xdr:colOff>9525</xdr:colOff>
      <xdr:row>44</xdr:row>
      <xdr:rowOff>133350</xdr:rowOff>
    </xdr:to>
    <xdr:sp>
      <xdr:nvSpPr>
        <xdr:cNvPr id="5" name="AutoShape 5"/>
        <xdr:cNvSpPr>
          <a:spLocks/>
        </xdr:cNvSpPr>
      </xdr:nvSpPr>
      <xdr:spPr>
        <a:xfrm>
          <a:off x="2419350" y="7153275"/>
          <a:ext cx="1704975" cy="6000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中間支点横桁の計算
</a:t>
          </a:r>
          <a:r>
            <a:rPr lang="en-US" cap="none" sz="800" b="0" i="0" u="none" baseline="0">
              <a:latin typeface="ＭＳ Ｐゴシック"/>
              <a:ea typeface="ＭＳ Ｐゴシック"/>
              <a:cs typeface="ＭＳ Ｐゴシック"/>
            </a:rPr>
            <a:t>荷重･断面定数・断面力の算出、鉄筋配置、曲げモーメント・せん断力に対する検証、設計図への反映</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9525</xdr:colOff>
      <xdr:row>46</xdr:row>
      <xdr:rowOff>57150</xdr:rowOff>
    </xdr:from>
    <xdr:to>
      <xdr:col>24</xdr:col>
      <xdr:colOff>19050</xdr:colOff>
      <xdr:row>52</xdr:row>
      <xdr:rowOff>0</xdr:rowOff>
    </xdr:to>
    <xdr:sp>
      <xdr:nvSpPr>
        <xdr:cNvPr id="6" name="AutoShape 6"/>
        <xdr:cNvSpPr>
          <a:spLocks/>
        </xdr:cNvSpPr>
      </xdr:nvSpPr>
      <xdr:spPr>
        <a:xfrm>
          <a:off x="2409825" y="8020050"/>
          <a:ext cx="1724025" cy="9715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支承の計算
</a:t>
          </a:r>
          <a:r>
            <a:rPr lang="en-US" cap="none" sz="800" b="0" i="0" u="none" baseline="0">
              <a:latin typeface="ＭＳ Ｐゴシック"/>
              <a:ea typeface="ＭＳ Ｐゴシック"/>
              <a:cs typeface="ＭＳ Ｐゴシック"/>
            </a:rPr>
            <a:t>支承タイプ・形式･材質の決定、条件、反力･移動量の算出、部材寸法の仮定ゴム本体の応力度・歪、耐力照査、構成部材の耐力照査、アンカーボルトの材質・径・応力度・定着長設計図への反映</a:t>
          </a:r>
        </a:p>
      </xdr:txBody>
    </xdr:sp>
    <xdr:clientData/>
  </xdr:twoCellAnchor>
  <xdr:twoCellAnchor>
    <xdr:from>
      <xdr:col>14</xdr:col>
      <xdr:colOff>28575</xdr:colOff>
      <xdr:row>14</xdr:row>
      <xdr:rowOff>57150</xdr:rowOff>
    </xdr:from>
    <xdr:to>
      <xdr:col>24</xdr:col>
      <xdr:colOff>0</xdr:colOff>
      <xdr:row>17</xdr:row>
      <xdr:rowOff>95250</xdr:rowOff>
    </xdr:to>
    <xdr:sp>
      <xdr:nvSpPr>
        <xdr:cNvPr id="7" name="AutoShape 7"/>
        <xdr:cNvSpPr>
          <a:spLocks/>
        </xdr:cNvSpPr>
      </xdr:nvSpPr>
      <xdr:spPr>
        <a:xfrm>
          <a:off x="2428875" y="2533650"/>
          <a:ext cx="1685925" cy="5524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張出長、部材厚の仮定、荷重強度・曲げモーメントの算定、配筋の仮定
コンクリート・鉄筋応力度の照査
</a:t>
          </a:r>
        </a:p>
      </xdr:txBody>
    </xdr:sp>
    <xdr:clientData/>
  </xdr:twoCellAnchor>
  <xdr:twoCellAnchor>
    <xdr:from>
      <xdr:col>14</xdr:col>
      <xdr:colOff>28575</xdr:colOff>
      <xdr:row>53</xdr:row>
      <xdr:rowOff>95250</xdr:rowOff>
    </xdr:from>
    <xdr:to>
      <xdr:col>24</xdr:col>
      <xdr:colOff>0</xdr:colOff>
      <xdr:row>57</xdr:row>
      <xdr:rowOff>114300</xdr:rowOff>
    </xdr:to>
    <xdr:sp>
      <xdr:nvSpPr>
        <xdr:cNvPr id="8" name="AutoShape 8"/>
        <xdr:cNvSpPr>
          <a:spLocks/>
        </xdr:cNvSpPr>
      </xdr:nvSpPr>
      <xdr:spPr>
        <a:xfrm>
          <a:off x="2428875" y="9258300"/>
          <a:ext cx="1685925" cy="7048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落橋防止システム</a:t>
          </a:r>
          <a:r>
            <a:rPr lang="en-US" cap="none" sz="800" b="0" i="0" u="none" baseline="0">
              <a:latin typeface="ＭＳ Ｐゴシック"/>
              <a:ea typeface="ＭＳ Ｐゴシック"/>
              <a:cs typeface="ＭＳ Ｐゴシック"/>
            </a:rPr>
            <a:t>
落橋防止システム選定、設計水平力算出桁掛長の確保、PCケーブル・アンカーバーの配置、耐力照査
変位制限・段落防止構造</a:t>
          </a:r>
        </a:p>
      </xdr:txBody>
    </xdr:sp>
    <xdr:clientData/>
  </xdr:twoCellAnchor>
  <xdr:twoCellAnchor>
    <xdr:from>
      <xdr:col>14</xdr:col>
      <xdr:colOff>28575</xdr:colOff>
      <xdr:row>24</xdr:row>
      <xdr:rowOff>76200</xdr:rowOff>
    </xdr:from>
    <xdr:to>
      <xdr:col>24</xdr:col>
      <xdr:colOff>0</xdr:colOff>
      <xdr:row>28</xdr:row>
      <xdr:rowOff>0</xdr:rowOff>
    </xdr:to>
    <xdr:sp>
      <xdr:nvSpPr>
        <xdr:cNvPr id="9" name="AutoShape 9"/>
        <xdr:cNvSpPr>
          <a:spLocks/>
        </xdr:cNvSpPr>
      </xdr:nvSpPr>
      <xdr:spPr>
        <a:xfrm>
          <a:off x="2428875" y="4267200"/>
          <a:ext cx="1685925"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PC鋼材の選定、PC鋼材の本数・配置の仮定、導入直後・有効プレストレス・,PC鋼材応力度の算定</a:t>
          </a:r>
        </a:p>
      </xdr:txBody>
    </xdr:sp>
    <xdr:clientData/>
  </xdr:twoCellAnchor>
  <xdr:twoCellAnchor>
    <xdr:from>
      <xdr:col>19</xdr:col>
      <xdr:colOff>9525</xdr:colOff>
      <xdr:row>57</xdr:row>
      <xdr:rowOff>114300</xdr:rowOff>
    </xdr:from>
    <xdr:to>
      <xdr:col>19</xdr:col>
      <xdr:colOff>9525</xdr:colOff>
      <xdr:row>58</xdr:row>
      <xdr:rowOff>114300</xdr:rowOff>
    </xdr:to>
    <xdr:sp>
      <xdr:nvSpPr>
        <xdr:cNvPr id="10" name="Line 10"/>
        <xdr:cNvSpPr>
          <a:spLocks/>
        </xdr:cNvSpPr>
      </xdr:nvSpPr>
      <xdr:spPr>
        <a:xfrm>
          <a:off x="3267075" y="9963150"/>
          <a:ext cx="0" cy="171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8</xdr:row>
      <xdr:rowOff>0</xdr:rowOff>
    </xdr:from>
    <xdr:to>
      <xdr:col>38</xdr:col>
      <xdr:colOff>152400</xdr:colOff>
      <xdr:row>12</xdr:row>
      <xdr:rowOff>152400</xdr:rowOff>
    </xdr:to>
    <xdr:sp>
      <xdr:nvSpPr>
        <xdr:cNvPr id="11" name="AutoShape 11"/>
        <xdr:cNvSpPr>
          <a:spLocks/>
        </xdr:cNvSpPr>
      </xdr:nvSpPr>
      <xdr:spPr>
        <a:xfrm>
          <a:off x="4962525" y="1447800"/>
          <a:ext cx="170497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交差条件と橋脚・橋台位置、支間長、版厚、舗装・添加物・高欄・遮音壁等橋面条件、PC鋼材・鉄筋・コンクリート強度の選定は適切か、許容応力度・使用材料の物性値の設定は適切か
</a:t>
          </a:r>
        </a:p>
      </xdr:txBody>
    </xdr:sp>
    <xdr:clientData/>
  </xdr:twoCellAnchor>
  <xdr:twoCellAnchor>
    <xdr:from>
      <xdr:col>28</xdr:col>
      <xdr:colOff>152400</xdr:colOff>
      <xdr:row>13</xdr:row>
      <xdr:rowOff>104775</xdr:rowOff>
    </xdr:from>
    <xdr:to>
      <xdr:col>39</xdr:col>
      <xdr:colOff>0</xdr:colOff>
      <xdr:row>18</xdr:row>
      <xdr:rowOff>95250</xdr:rowOff>
    </xdr:to>
    <xdr:sp>
      <xdr:nvSpPr>
        <xdr:cNvPr id="12" name="AutoShape 12"/>
        <xdr:cNvSpPr>
          <a:spLocks/>
        </xdr:cNvSpPr>
      </xdr:nvSpPr>
      <xdr:spPr>
        <a:xfrm>
          <a:off x="4953000" y="2409825"/>
          <a:ext cx="1733550" cy="8477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張出し床版支長と付け根厚は適切か、想定した鉄筋配置・間隔は適正か
応力度は適正か、張り出し端部・バチ部の解析法・応力度は適正か
設計図との整合</a:t>
          </a:r>
        </a:p>
      </xdr:txBody>
    </xdr:sp>
    <xdr:clientData/>
  </xdr:twoCellAnchor>
  <xdr:twoCellAnchor>
    <xdr:from>
      <xdr:col>28</xdr:col>
      <xdr:colOff>152400</xdr:colOff>
      <xdr:row>19</xdr:row>
      <xdr:rowOff>9525</xdr:rowOff>
    </xdr:from>
    <xdr:to>
      <xdr:col>39</xdr:col>
      <xdr:colOff>0</xdr:colOff>
      <xdr:row>23</xdr:row>
      <xdr:rowOff>85725</xdr:rowOff>
    </xdr:to>
    <xdr:sp>
      <xdr:nvSpPr>
        <xdr:cNvPr id="13" name="AutoShape 13"/>
        <xdr:cNvSpPr>
          <a:spLocks/>
        </xdr:cNvSpPr>
      </xdr:nvSpPr>
      <xdr:spPr>
        <a:xfrm>
          <a:off x="4953000" y="3343275"/>
          <a:ext cx="173355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主版断面形状・ボイド径・間隔・ウエブと・主版幅は適正か
、解析方法、橋面荷重・載荷位置は適正か、入出力は適正か。</a:t>
          </a:r>
        </a:p>
      </xdr:txBody>
    </xdr:sp>
    <xdr:clientData/>
  </xdr:twoCellAnchor>
  <xdr:twoCellAnchor>
    <xdr:from>
      <xdr:col>28</xdr:col>
      <xdr:colOff>142875</xdr:colOff>
      <xdr:row>24</xdr:row>
      <xdr:rowOff>47625</xdr:rowOff>
    </xdr:from>
    <xdr:to>
      <xdr:col>38</xdr:col>
      <xdr:colOff>161925</xdr:colOff>
      <xdr:row>28</xdr:row>
      <xdr:rowOff>123825</xdr:rowOff>
    </xdr:to>
    <xdr:sp>
      <xdr:nvSpPr>
        <xdr:cNvPr id="14" name="AutoShape 14"/>
        <xdr:cNvSpPr>
          <a:spLocks/>
        </xdr:cNvSpPr>
      </xdr:nvSpPr>
      <xdr:spPr>
        <a:xfrm>
          <a:off x="4943475" y="4238625"/>
          <a:ext cx="1733550" cy="7620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定着部の配置間隔・縁端距離･ケーブル角度･径間中央の配置・鋼材間隔･かぶりは適切か。初期導入力は適正か。プレストレスは適正に算出されているか。
</a:t>
          </a:r>
        </a:p>
      </xdr:txBody>
    </xdr:sp>
    <xdr:clientData/>
  </xdr:twoCellAnchor>
  <xdr:twoCellAnchor>
    <xdr:from>
      <xdr:col>28</xdr:col>
      <xdr:colOff>152400</xdr:colOff>
      <xdr:row>29</xdr:row>
      <xdr:rowOff>104775</xdr:rowOff>
    </xdr:from>
    <xdr:to>
      <xdr:col>38</xdr:col>
      <xdr:colOff>161925</xdr:colOff>
      <xdr:row>33</xdr:row>
      <xdr:rowOff>142875</xdr:rowOff>
    </xdr:to>
    <xdr:sp>
      <xdr:nvSpPr>
        <xdr:cNvPr id="15" name="AutoShape 15"/>
        <xdr:cNvSpPr>
          <a:spLocks/>
        </xdr:cNvSpPr>
      </xdr:nvSpPr>
      <xdr:spPr>
        <a:xfrm>
          <a:off x="4953000" y="5153025"/>
          <a:ext cx="1724025"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死荷重時・設計荷重時・終局荷重時部の応力度・安全度は適正か。
部材寸法・PC鋼材種別・配置・本数、鉄筋径と配置ピッチは適正か
設計図との整合
</a:t>
          </a:r>
        </a:p>
      </xdr:txBody>
    </xdr:sp>
    <xdr:clientData/>
  </xdr:twoCellAnchor>
  <xdr:twoCellAnchor>
    <xdr:from>
      <xdr:col>28</xdr:col>
      <xdr:colOff>152400</xdr:colOff>
      <xdr:row>34</xdr:row>
      <xdr:rowOff>142875</xdr:rowOff>
    </xdr:from>
    <xdr:to>
      <xdr:col>38</xdr:col>
      <xdr:colOff>161925</xdr:colOff>
      <xdr:row>39</xdr:row>
      <xdr:rowOff>9525</xdr:rowOff>
    </xdr:to>
    <xdr:sp>
      <xdr:nvSpPr>
        <xdr:cNvPr id="16" name="AutoShape 16"/>
        <xdr:cNvSpPr>
          <a:spLocks/>
        </xdr:cNvSpPr>
      </xdr:nvSpPr>
      <xdr:spPr>
        <a:xfrm>
          <a:off x="4953000" y="6048375"/>
          <a:ext cx="1724025"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断面力・応力度・安全度の算出は適正か。応力度・安全度は適切か。
地震時の補強は適切か。
部材寸法・鉄筋のピッチ・かぶりは設計図と整合しているか。
</a:t>
          </a:r>
        </a:p>
      </xdr:txBody>
    </xdr:sp>
    <xdr:clientData/>
  </xdr:twoCellAnchor>
  <xdr:twoCellAnchor>
    <xdr:from>
      <xdr:col>28</xdr:col>
      <xdr:colOff>152400</xdr:colOff>
      <xdr:row>41</xdr:row>
      <xdr:rowOff>0</xdr:rowOff>
    </xdr:from>
    <xdr:to>
      <xdr:col>38</xdr:col>
      <xdr:colOff>161925</xdr:colOff>
      <xdr:row>44</xdr:row>
      <xdr:rowOff>133350</xdr:rowOff>
    </xdr:to>
    <xdr:sp>
      <xdr:nvSpPr>
        <xdr:cNvPr id="17" name="AutoShape 17"/>
        <xdr:cNvSpPr>
          <a:spLocks/>
        </xdr:cNvSpPr>
      </xdr:nvSpPr>
      <xdr:spPr>
        <a:xfrm>
          <a:off x="4953000" y="7105650"/>
          <a:ext cx="1724025" cy="6477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断面力・応力度・安全度の算出は適正か。応力度・安全度は適切か。
部材寸法・鉄筋のピッチ・かぶりは設計図と整合しているか。</a:t>
          </a:r>
        </a:p>
      </xdr:txBody>
    </xdr:sp>
    <xdr:clientData/>
  </xdr:twoCellAnchor>
  <xdr:twoCellAnchor>
    <xdr:from>
      <xdr:col>28</xdr:col>
      <xdr:colOff>152400</xdr:colOff>
      <xdr:row>46</xdr:row>
      <xdr:rowOff>114300</xdr:rowOff>
    </xdr:from>
    <xdr:to>
      <xdr:col>38</xdr:col>
      <xdr:colOff>161925</xdr:colOff>
      <xdr:row>51</xdr:row>
      <xdr:rowOff>95250</xdr:rowOff>
    </xdr:to>
    <xdr:sp>
      <xdr:nvSpPr>
        <xdr:cNvPr id="18" name="AutoShape 18"/>
        <xdr:cNvSpPr>
          <a:spLocks/>
        </xdr:cNvSpPr>
      </xdr:nvSpPr>
      <xdr:spPr>
        <a:xfrm>
          <a:off x="4953000" y="8077200"/>
          <a:ext cx="1724025" cy="838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28</xdr:col>
      <xdr:colOff>161925</xdr:colOff>
      <xdr:row>53</xdr:row>
      <xdr:rowOff>123825</xdr:rowOff>
    </xdr:from>
    <xdr:to>
      <xdr:col>38</xdr:col>
      <xdr:colOff>161925</xdr:colOff>
      <xdr:row>57</xdr:row>
      <xdr:rowOff>38100</xdr:rowOff>
    </xdr:to>
    <xdr:sp>
      <xdr:nvSpPr>
        <xdr:cNvPr id="19" name="AutoShape 19"/>
        <xdr:cNvSpPr>
          <a:spLocks/>
        </xdr:cNvSpPr>
      </xdr:nvSpPr>
      <xdr:spPr>
        <a:xfrm>
          <a:off x="4962525" y="9286875"/>
          <a:ext cx="1714500" cy="6000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によるシステムの構成か、設計用数値・計算手順・結果は適正か
設計図との整合は取れているか。</a:t>
          </a:r>
        </a:p>
      </xdr:txBody>
    </xdr:sp>
    <xdr:clientData/>
  </xdr:twoCellAnchor>
  <xdr:twoCellAnchor>
    <xdr:from>
      <xdr:col>0</xdr:col>
      <xdr:colOff>38100</xdr:colOff>
      <xdr:row>27</xdr:row>
      <xdr:rowOff>38100</xdr:rowOff>
    </xdr:from>
    <xdr:to>
      <xdr:col>12</xdr:col>
      <xdr:colOff>123825</xdr:colOff>
      <xdr:row>35</xdr:row>
      <xdr:rowOff>38100</xdr:rowOff>
    </xdr:to>
    <xdr:sp>
      <xdr:nvSpPr>
        <xdr:cNvPr id="20" name="AutoShape 20"/>
        <xdr:cNvSpPr>
          <a:spLocks/>
        </xdr:cNvSpPr>
      </xdr:nvSpPr>
      <xdr:spPr>
        <a:xfrm>
          <a:off x="38100" y="4743450"/>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58</xdr:row>
      <xdr:rowOff>95250</xdr:rowOff>
    </xdr:from>
    <xdr:to>
      <xdr:col>19</xdr:col>
      <xdr:colOff>152400</xdr:colOff>
      <xdr:row>60</xdr:row>
      <xdr:rowOff>9525</xdr:rowOff>
    </xdr:to>
    <xdr:sp>
      <xdr:nvSpPr>
        <xdr:cNvPr id="21" name="AutoShape 21"/>
        <xdr:cNvSpPr>
          <a:spLocks/>
        </xdr:cNvSpPr>
      </xdr:nvSpPr>
      <xdr:spPr>
        <a:xfrm>
          <a:off x="3133725" y="1011555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38100</xdr:colOff>
      <xdr:row>6</xdr:row>
      <xdr:rowOff>38100</xdr:rowOff>
    </xdr:from>
    <xdr:to>
      <xdr:col>19</xdr:col>
      <xdr:colOff>142875</xdr:colOff>
      <xdr:row>7</xdr:row>
      <xdr:rowOff>123825</xdr:rowOff>
    </xdr:to>
    <xdr:sp>
      <xdr:nvSpPr>
        <xdr:cNvPr id="22" name="AutoShape 22"/>
        <xdr:cNvSpPr>
          <a:spLocks/>
        </xdr:cNvSpPr>
      </xdr:nvSpPr>
      <xdr:spPr>
        <a:xfrm>
          <a:off x="3124200" y="114300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20</xdr:row>
      <xdr:rowOff>47625</xdr:rowOff>
    </xdr:from>
    <xdr:to>
      <xdr:col>14</xdr:col>
      <xdr:colOff>19050</xdr:colOff>
      <xdr:row>20</xdr:row>
      <xdr:rowOff>47625</xdr:rowOff>
    </xdr:to>
    <xdr:sp>
      <xdr:nvSpPr>
        <xdr:cNvPr id="23" name="Line 23"/>
        <xdr:cNvSpPr>
          <a:spLocks/>
        </xdr:cNvSpPr>
      </xdr:nvSpPr>
      <xdr:spPr>
        <a:xfrm>
          <a:off x="1114425" y="3552825"/>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25</xdr:row>
      <xdr:rowOff>104775</xdr:rowOff>
    </xdr:from>
    <xdr:to>
      <xdr:col>14</xdr:col>
      <xdr:colOff>9525</xdr:colOff>
      <xdr:row>25</xdr:row>
      <xdr:rowOff>104775</xdr:rowOff>
    </xdr:to>
    <xdr:sp>
      <xdr:nvSpPr>
        <xdr:cNvPr id="24" name="Line 24"/>
        <xdr:cNvSpPr>
          <a:spLocks/>
        </xdr:cNvSpPr>
      </xdr:nvSpPr>
      <xdr:spPr>
        <a:xfrm>
          <a:off x="1114425" y="44672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36</xdr:row>
      <xdr:rowOff>142875</xdr:rowOff>
    </xdr:from>
    <xdr:to>
      <xdr:col>14</xdr:col>
      <xdr:colOff>9525</xdr:colOff>
      <xdr:row>36</xdr:row>
      <xdr:rowOff>142875</xdr:rowOff>
    </xdr:to>
    <xdr:sp>
      <xdr:nvSpPr>
        <xdr:cNvPr id="25" name="Line 25"/>
        <xdr:cNvSpPr>
          <a:spLocks/>
        </xdr:cNvSpPr>
      </xdr:nvSpPr>
      <xdr:spPr>
        <a:xfrm>
          <a:off x="1095375" y="639127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38100</xdr:rowOff>
    </xdr:from>
    <xdr:to>
      <xdr:col>25</xdr:col>
      <xdr:colOff>0</xdr:colOff>
      <xdr:row>20</xdr:row>
      <xdr:rowOff>38100</xdr:rowOff>
    </xdr:to>
    <xdr:sp>
      <xdr:nvSpPr>
        <xdr:cNvPr id="26" name="Line 26"/>
        <xdr:cNvSpPr>
          <a:spLocks/>
        </xdr:cNvSpPr>
      </xdr:nvSpPr>
      <xdr:spPr>
        <a:xfrm>
          <a:off x="4124325" y="3543300"/>
          <a:ext cx="161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36</xdr:row>
      <xdr:rowOff>142875</xdr:rowOff>
    </xdr:from>
    <xdr:to>
      <xdr:col>25</xdr:col>
      <xdr:colOff>0</xdr:colOff>
      <xdr:row>36</xdr:row>
      <xdr:rowOff>142875</xdr:rowOff>
    </xdr:to>
    <xdr:sp>
      <xdr:nvSpPr>
        <xdr:cNvPr id="27" name="Line 27"/>
        <xdr:cNvSpPr>
          <a:spLocks/>
        </xdr:cNvSpPr>
      </xdr:nvSpPr>
      <xdr:spPr>
        <a:xfrm flipH="1">
          <a:off x="4114800" y="6391275"/>
          <a:ext cx="1714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xdr:row>
      <xdr:rowOff>161925</xdr:rowOff>
    </xdr:from>
    <xdr:to>
      <xdr:col>28</xdr:col>
      <xdr:colOff>133350</xdr:colOff>
      <xdr:row>11</xdr:row>
      <xdr:rowOff>9525</xdr:rowOff>
    </xdr:to>
    <xdr:sp>
      <xdr:nvSpPr>
        <xdr:cNvPr id="28" name="AutoShape 28"/>
        <xdr:cNvSpPr>
          <a:spLocks/>
        </xdr:cNvSpPr>
      </xdr:nvSpPr>
      <xdr:spPr>
        <a:xfrm>
          <a:off x="4629150" y="17811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133350</xdr:rowOff>
    </xdr:from>
    <xdr:to>
      <xdr:col>19</xdr:col>
      <xdr:colOff>0</xdr:colOff>
      <xdr:row>14</xdr:row>
      <xdr:rowOff>19050</xdr:rowOff>
    </xdr:to>
    <xdr:sp>
      <xdr:nvSpPr>
        <xdr:cNvPr id="29" name="Line 29"/>
        <xdr:cNvSpPr>
          <a:spLocks/>
        </xdr:cNvSpPr>
      </xdr:nvSpPr>
      <xdr:spPr>
        <a:xfrm>
          <a:off x="3257550" y="2266950"/>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47</xdr:row>
      <xdr:rowOff>123825</xdr:rowOff>
    </xdr:from>
    <xdr:to>
      <xdr:col>9</xdr:col>
      <xdr:colOff>123825</xdr:colOff>
      <xdr:row>51</xdr:row>
      <xdr:rowOff>66675</xdr:rowOff>
    </xdr:to>
    <xdr:sp>
      <xdr:nvSpPr>
        <xdr:cNvPr id="30" name="Rectangle 30"/>
        <xdr:cNvSpPr>
          <a:spLocks/>
        </xdr:cNvSpPr>
      </xdr:nvSpPr>
      <xdr:spPr>
        <a:xfrm>
          <a:off x="771525" y="8258175"/>
          <a:ext cx="895350" cy="628650"/>
        </a:xfrm>
        <a:prstGeom prst="rect">
          <a:avLst/>
        </a:prstGeom>
        <a:solidFill>
          <a:srgbClr val="FFFFFF"/>
        </a:solidFill>
        <a:ln w="19050"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6</xdr:col>
      <xdr:colOff>85725</xdr:colOff>
      <xdr:row>20</xdr:row>
      <xdr:rowOff>47625</xdr:rowOff>
    </xdr:from>
    <xdr:to>
      <xdr:col>6</xdr:col>
      <xdr:colOff>85725</xdr:colOff>
      <xdr:row>27</xdr:row>
      <xdr:rowOff>38100</xdr:rowOff>
    </xdr:to>
    <xdr:sp>
      <xdr:nvSpPr>
        <xdr:cNvPr id="31" name="Line 31"/>
        <xdr:cNvSpPr>
          <a:spLocks/>
        </xdr:cNvSpPr>
      </xdr:nvSpPr>
      <xdr:spPr>
        <a:xfrm flipV="1">
          <a:off x="1114425" y="3552825"/>
          <a:ext cx="0" cy="1190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31</xdr:row>
      <xdr:rowOff>38100</xdr:rowOff>
    </xdr:from>
    <xdr:to>
      <xdr:col>14</xdr:col>
      <xdr:colOff>0</xdr:colOff>
      <xdr:row>31</xdr:row>
      <xdr:rowOff>38100</xdr:rowOff>
    </xdr:to>
    <xdr:sp>
      <xdr:nvSpPr>
        <xdr:cNvPr id="32" name="Line 32"/>
        <xdr:cNvSpPr>
          <a:spLocks/>
        </xdr:cNvSpPr>
      </xdr:nvSpPr>
      <xdr:spPr>
        <a:xfrm>
          <a:off x="2171700" y="5429250"/>
          <a:ext cx="2286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26</xdr:row>
      <xdr:rowOff>95250</xdr:rowOff>
    </xdr:from>
    <xdr:to>
      <xdr:col>13</xdr:col>
      <xdr:colOff>76200</xdr:colOff>
      <xdr:row>31</xdr:row>
      <xdr:rowOff>38100</xdr:rowOff>
    </xdr:to>
    <xdr:sp>
      <xdr:nvSpPr>
        <xdr:cNvPr id="33" name="Line 33"/>
        <xdr:cNvSpPr>
          <a:spLocks/>
        </xdr:cNvSpPr>
      </xdr:nvSpPr>
      <xdr:spPr>
        <a:xfrm>
          <a:off x="2305050" y="4629150"/>
          <a:ext cx="0" cy="8001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26</xdr:row>
      <xdr:rowOff>95250</xdr:rowOff>
    </xdr:from>
    <xdr:to>
      <xdr:col>14</xdr:col>
      <xdr:colOff>0</xdr:colOff>
      <xdr:row>26</xdr:row>
      <xdr:rowOff>95250</xdr:rowOff>
    </xdr:to>
    <xdr:sp>
      <xdr:nvSpPr>
        <xdr:cNvPr id="34" name="Line 34"/>
        <xdr:cNvSpPr>
          <a:spLocks/>
        </xdr:cNvSpPr>
      </xdr:nvSpPr>
      <xdr:spPr>
        <a:xfrm>
          <a:off x="2295525" y="4629150"/>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35</xdr:row>
      <xdr:rowOff>47625</xdr:rowOff>
    </xdr:from>
    <xdr:to>
      <xdr:col>6</xdr:col>
      <xdr:colOff>76200</xdr:colOff>
      <xdr:row>36</xdr:row>
      <xdr:rowOff>142875</xdr:rowOff>
    </xdr:to>
    <xdr:sp>
      <xdr:nvSpPr>
        <xdr:cNvPr id="35" name="Line 35"/>
        <xdr:cNvSpPr>
          <a:spLocks/>
        </xdr:cNvSpPr>
      </xdr:nvSpPr>
      <xdr:spPr>
        <a:xfrm>
          <a:off x="1104900" y="6124575"/>
          <a:ext cx="0" cy="2667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49</xdr:row>
      <xdr:rowOff>104775</xdr:rowOff>
    </xdr:from>
    <xdr:to>
      <xdr:col>14</xdr:col>
      <xdr:colOff>19050</xdr:colOff>
      <xdr:row>49</xdr:row>
      <xdr:rowOff>104775</xdr:rowOff>
    </xdr:to>
    <xdr:sp>
      <xdr:nvSpPr>
        <xdr:cNvPr id="36" name="Line 36"/>
        <xdr:cNvSpPr>
          <a:spLocks/>
        </xdr:cNvSpPr>
      </xdr:nvSpPr>
      <xdr:spPr>
        <a:xfrm>
          <a:off x="1666875" y="8582025"/>
          <a:ext cx="7524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51</xdr:row>
      <xdr:rowOff>66675</xdr:rowOff>
    </xdr:from>
    <xdr:to>
      <xdr:col>7</xdr:col>
      <xdr:colOff>133350</xdr:colOff>
      <xdr:row>55</xdr:row>
      <xdr:rowOff>76200</xdr:rowOff>
    </xdr:to>
    <xdr:sp>
      <xdr:nvSpPr>
        <xdr:cNvPr id="37" name="Line 37"/>
        <xdr:cNvSpPr>
          <a:spLocks/>
        </xdr:cNvSpPr>
      </xdr:nvSpPr>
      <xdr:spPr>
        <a:xfrm>
          <a:off x="1333500" y="8886825"/>
          <a:ext cx="0" cy="6953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55</xdr:row>
      <xdr:rowOff>66675</xdr:rowOff>
    </xdr:from>
    <xdr:to>
      <xdr:col>14</xdr:col>
      <xdr:colOff>0</xdr:colOff>
      <xdr:row>55</xdr:row>
      <xdr:rowOff>66675</xdr:rowOff>
    </xdr:to>
    <xdr:sp>
      <xdr:nvSpPr>
        <xdr:cNvPr id="38" name="Line 38"/>
        <xdr:cNvSpPr>
          <a:spLocks/>
        </xdr:cNvSpPr>
      </xdr:nvSpPr>
      <xdr:spPr>
        <a:xfrm>
          <a:off x="1333500" y="9572625"/>
          <a:ext cx="10668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28575</xdr:rowOff>
    </xdr:from>
    <xdr:to>
      <xdr:col>25</xdr:col>
      <xdr:colOff>9525</xdr:colOff>
      <xdr:row>49</xdr:row>
      <xdr:rowOff>76200</xdr:rowOff>
    </xdr:to>
    <xdr:sp>
      <xdr:nvSpPr>
        <xdr:cNvPr id="39" name="Line 39"/>
        <xdr:cNvSpPr>
          <a:spLocks/>
        </xdr:cNvSpPr>
      </xdr:nvSpPr>
      <xdr:spPr>
        <a:xfrm flipH="1">
          <a:off x="4286250" y="3533775"/>
          <a:ext cx="9525" cy="5019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49</xdr:row>
      <xdr:rowOff>104775</xdr:rowOff>
    </xdr:from>
    <xdr:to>
      <xdr:col>25</xdr:col>
      <xdr:colOff>0</xdr:colOff>
      <xdr:row>49</xdr:row>
      <xdr:rowOff>104775</xdr:rowOff>
    </xdr:to>
    <xdr:sp>
      <xdr:nvSpPr>
        <xdr:cNvPr id="40" name="Line 40"/>
        <xdr:cNvSpPr>
          <a:spLocks/>
        </xdr:cNvSpPr>
      </xdr:nvSpPr>
      <xdr:spPr>
        <a:xfrm>
          <a:off x="4143375" y="8582025"/>
          <a:ext cx="14287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152400</xdr:rowOff>
    </xdr:from>
    <xdr:to>
      <xdr:col>19</xdr:col>
      <xdr:colOff>0</xdr:colOff>
      <xdr:row>9</xdr:row>
      <xdr:rowOff>0</xdr:rowOff>
    </xdr:to>
    <xdr:sp>
      <xdr:nvSpPr>
        <xdr:cNvPr id="41" name="Line 41"/>
        <xdr:cNvSpPr>
          <a:spLocks/>
        </xdr:cNvSpPr>
      </xdr:nvSpPr>
      <xdr:spPr>
        <a:xfrm>
          <a:off x="3257550" y="1428750"/>
          <a:ext cx="0" cy="190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95250</xdr:rowOff>
    </xdr:from>
    <xdr:to>
      <xdr:col>19</xdr:col>
      <xdr:colOff>0</xdr:colOff>
      <xdr:row>18</xdr:row>
      <xdr:rowOff>161925</xdr:rowOff>
    </xdr:to>
    <xdr:sp>
      <xdr:nvSpPr>
        <xdr:cNvPr id="42" name="Line 42"/>
        <xdr:cNvSpPr>
          <a:spLocks/>
        </xdr:cNvSpPr>
      </xdr:nvSpPr>
      <xdr:spPr>
        <a:xfrm>
          <a:off x="3257550" y="3086100"/>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142875</xdr:rowOff>
    </xdr:from>
    <xdr:to>
      <xdr:col>19</xdr:col>
      <xdr:colOff>0</xdr:colOff>
      <xdr:row>24</xdr:row>
      <xdr:rowOff>66675</xdr:rowOff>
    </xdr:to>
    <xdr:sp>
      <xdr:nvSpPr>
        <xdr:cNvPr id="43" name="Line 43"/>
        <xdr:cNvSpPr>
          <a:spLocks/>
        </xdr:cNvSpPr>
      </xdr:nvSpPr>
      <xdr:spPr>
        <a:xfrm>
          <a:off x="3257550" y="39909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28</xdr:row>
      <xdr:rowOff>0</xdr:rowOff>
    </xdr:from>
    <xdr:to>
      <xdr:col>19</xdr:col>
      <xdr:colOff>0</xdr:colOff>
      <xdr:row>29</xdr:row>
      <xdr:rowOff>85725</xdr:rowOff>
    </xdr:to>
    <xdr:sp>
      <xdr:nvSpPr>
        <xdr:cNvPr id="44" name="Line 44"/>
        <xdr:cNvSpPr>
          <a:spLocks/>
        </xdr:cNvSpPr>
      </xdr:nvSpPr>
      <xdr:spPr>
        <a:xfrm>
          <a:off x="3257550" y="487680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33</xdr:row>
      <xdr:rowOff>95250</xdr:rowOff>
    </xdr:from>
    <xdr:to>
      <xdr:col>19</xdr:col>
      <xdr:colOff>9525</xdr:colOff>
      <xdr:row>34</xdr:row>
      <xdr:rowOff>114300</xdr:rowOff>
    </xdr:to>
    <xdr:sp>
      <xdr:nvSpPr>
        <xdr:cNvPr id="45" name="Line 45"/>
        <xdr:cNvSpPr>
          <a:spLocks/>
        </xdr:cNvSpPr>
      </xdr:nvSpPr>
      <xdr:spPr>
        <a:xfrm>
          <a:off x="3267075" y="5829300"/>
          <a:ext cx="0" cy="190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114300</xdr:rowOff>
    </xdr:from>
    <xdr:to>
      <xdr:col>19</xdr:col>
      <xdr:colOff>0</xdr:colOff>
      <xdr:row>41</xdr:row>
      <xdr:rowOff>38100</xdr:rowOff>
    </xdr:to>
    <xdr:sp>
      <xdr:nvSpPr>
        <xdr:cNvPr id="46" name="Line 46"/>
        <xdr:cNvSpPr>
          <a:spLocks/>
        </xdr:cNvSpPr>
      </xdr:nvSpPr>
      <xdr:spPr>
        <a:xfrm>
          <a:off x="3257550" y="687705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133350</xdr:rowOff>
    </xdr:from>
    <xdr:to>
      <xdr:col>19</xdr:col>
      <xdr:colOff>0</xdr:colOff>
      <xdr:row>46</xdr:row>
      <xdr:rowOff>47625</xdr:rowOff>
    </xdr:to>
    <xdr:sp>
      <xdr:nvSpPr>
        <xdr:cNvPr id="47" name="Line 47"/>
        <xdr:cNvSpPr>
          <a:spLocks/>
        </xdr:cNvSpPr>
      </xdr:nvSpPr>
      <xdr:spPr>
        <a:xfrm>
          <a:off x="3257550" y="77533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9525</xdr:rowOff>
    </xdr:from>
    <xdr:to>
      <xdr:col>19</xdr:col>
      <xdr:colOff>0</xdr:colOff>
      <xdr:row>53</xdr:row>
      <xdr:rowOff>95250</xdr:rowOff>
    </xdr:to>
    <xdr:sp>
      <xdr:nvSpPr>
        <xdr:cNvPr id="48" name="Line 48"/>
        <xdr:cNvSpPr>
          <a:spLocks/>
        </xdr:cNvSpPr>
      </xdr:nvSpPr>
      <xdr:spPr>
        <a:xfrm>
          <a:off x="3257550" y="900112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28575</xdr:rowOff>
    </xdr:from>
    <xdr:to>
      <xdr:col>28</xdr:col>
      <xdr:colOff>133350</xdr:colOff>
      <xdr:row>16</xdr:row>
      <xdr:rowOff>47625</xdr:rowOff>
    </xdr:to>
    <xdr:sp>
      <xdr:nvSpPr>
        <xdr:cNvPr id="49" name="AutoShape 49"/>
        <xdr:cNvSpPr>
          <a:spLocks/>
        </xdr:cNvSpPr>
      </xdr:nvSpPr>
      <xdr:spPr>
        <a:xfrm>
          <a:off x="4629150" y="267652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85725</xdr:rowOff>
    </xdr:from>
    <xdr:to>
      <xdr:col>28</xdr:col>
      <xdr:colOff>133350</xdr:colOff>
      <xdr:row>21</xdr:row>
      <xdr:rowOff>104775</xdr:rowOff>
    </xdr:to>
    <xdr:sp>
      <xdr:nvSpPr>
        <xdr:cNvPr id="50" name="AutoShape 50"/>
        <xdr:cNvSpPr>
          <a:spLocks/>
        </xdr:cNvSpPr>
      </xdr:nvSpPr>
      <xdr:spPr>
        <a:xfrm>
          <a:off x="4629150" y="359092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25</xdr:row>
      <xdr:rowOff>152400</xdr:rowOff>
    </xdr:from>
    <xdr:to>
      <xdr:col>28</xdr:col>
      <xdr:colOff>133350</xdr:colOff>
      <xdr:row>27</xdr:row>
      <xdr:rowOff>0</xdr:rowOff>
    </xdr:to>
    <xdr:sp>
      <xdr:nvSpPr>
        <xdr:cNvPr id="51" name="AutoShape 51"/>
        <xdr:cNvSpPr>
          <a:spLocks/>
        </xdr:cNvSpPr>
      </xdr:nvSpPr>
      <xdr:spPr>
        <a:xfrm>
          <a:off x="4629150" y="45148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19050</xdr:rowOff>
    </xdr:from>
    <xdr:to>
      <xdr:col>28</xdr:col>
      <xdr:colOff>133350</xdr:colOff>
      <xdr:row>32</xdr:row>
      <xdr:rowOff>38100</xdr:rowOff>
    </xdr:to>
    <xdr:sp>
      <xdr:nvSpPr>
        <xdr:cNvPr id="52" name="AutoShape 52"/>
        <xdr:cNvSpPr>
          <a:spLocks/>
        </xdr:cNvSpPr>
      </xdr:nvSpPr>
      <xdr:spPr>
        <a:xfrm>
          <a:off x="4629150" y="541020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28575</xdr:rowOff>
    </xdr:from>
    <xdr:to>
      <xdr:col>28</xdr:col>
      <xdr:colOff>133350</xdr:colOff>
      <xdr:row>37</xdr:row>
      <xdr:rowOff>47625</xdr:rowOff>
    </xdr:to>
    <xdr:sp>
      <xdr:nvSpPr>
        <xdr:cNvPr id="53" name="AutoShape 53"/>
        <xdr:cNvSpPr>
          <a:spLocks/>
        </xdr:cNvSpPr>
      </xdr:nvSpPr>
      <xdr:spPr>
        <a:xfrm>
          <a:off x="4629150" y="62769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28575</xdr:rowOff>
    </xdr:from>
    <xdr:to>
      <xdr:col>28</xdr:col>
      <xdr:colOff>133350</xdr:colOff>
      <xdr:row>43</xdr:row>
      <xdr:rowOff>47625</xdr:rowOff>
    </xdr:to>
    <xdr:sp>
      <xdr:nvSpPr>
        <xdr:cNvPr id="54" name="AutoShape 54"/>
        <xdr:cNvSpPr>
          <a:spLocks/>
        </xdr:cNvSpPr>
      </xdr:nvSpPr>
      <xdr:spPr>
        <a:xfrm>
          <a:off x="4629150" y="73056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48</xdr:row>
      <xdr:rowOff>66675</xdr:rowOff>
    </xdr:from>
    <xdr:to>
      <xdr:col>28</xdr:col>
      <xdr:colOff>123825</xdr:colOff>
      <xdr:row>49</xdr:row>
      <xdr:rowOff>85725</xdr:rowOff>
    </xdr:to>
    <xdr:sp>
      <xdr:nvSpPr>
        <xdr:cNvPr id="55" name="AutoShape 55"/>
        <xdr:cNvSpPr>
          <a:spLocks/>
        </xdr:cNvSpPr>
      </xdr:nvSpPr>
      <xdr:spPr>
        <a:xfrm>
          <a:off x="4619625" y="8372475"/>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54</xdr:row>
      <xdr:rowOff>133350</xdr:rowOff>
    </xdr:from>
    <xdr:to>
      <xdr:col>28</xdr:col>
      <xdr:colOff>133350</xdr:colOff>
      <xdr:row>55</xdr:row>
      <xdr:rowOff>152400</xdr:rowOff>
    </xdr:to>
    <xdr:sp>
      <xdr:nvSpPr>
        <xdr:cNvPr id="56" name="AutoShape 56"/>
        <xdr:cNvSpPr>
          <a:spLocks/>
        </xdr:cNvSpPr>
      </xdr:nvSpPr>
      <xdr:spPr>
        <a:xfrm>
          <a:off x="4629150" y="9467850"/>
          <a:ext cx="304800" cy="190500"/>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161925</xdr:rowOff>
    </xdr:from>
    <xdr:to>
      <xdr:col>12</xdr:col>
      <xdr:colOff>0</xdr:colOff>
      <xdr:row>38</xdr:row>
      <xdr:rowOff>0</xdr:rowOff>
    </xdr:to>
    <xdr:sp>
      <xdr:nvSpPr>
        <xdr:cNvPr id="1" name="Line 2"/>
        <xdr:cNvSpPr>
          <a:spLocks/>
        </xdr:cNvSpPr>
      </xdr:nvSpPr>
      <xdr:spPr>
        <a:xfrm>
          <a:off x="514350" y="6429375"/>
          <a:ext cx="154305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36</xdr:row>
      <xdr:rowOff>47625</xdr:rowOff>
    </xdr:from>
    <xdr:to>
      <xdr:col>16</xdr:col>
      <xdr:colOff>19050</xdr:colOff>
      <xdr:row>36</xdr:row>
      <xdr:rowOff>47625</xdr:rowOff>
    </xdr:to>
    <xdr:sp>
      <xdr:nvSpPr>
        <xdr:cNvPr id="2" name="Line 3"/>
        <xdr:cNvSpPr>
          <a:spLocks/>
        </xdr:cNvSpPr>
      </xdr:nvSpPr>
      <xdr:spPr>
        <a:xfrm>
          <a:off x="581025" y="6315075"/>
          <a:ext cx="21812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161925</xdr:rowOff>
    </xdr:from>
    <xdr:to>
      <xdr:col>7</xdr:col>
      <xdr:colOff>0</xdr:colOff>
      <xdr:row>36</xdr:row>
      <xdr:rowOff>47625</xdr:rowOff>
    </xdr:to>
    <xdr:sp>
      <xdr:nvSpPr>
        <xdr:cNvPr id="3" name="Line 4"/>
        <xdr:cNvSpPr>
          <a:spLocks/>
        </xdr:cNvSpPr>
      </xdr:nvSpPr>
      <xdr:spPr>
        <a:xfrm flipV="1">
          <a:off x="1200150" y="5915025"/>
          <a:ext cx="0" cy="4000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152400</xdr:rowOff>
    </xdr:from>
    <xdr:to>
      <xdr:col>5</xdr:col>
      <xdr:colOff>0</xdr:colOff>
      <xdr:row>43</xdr:row>
      <xdr:rowOff>9525</xdr:rowOff>
    </xdr:to>
    <xdr:sp>
      <xdr:nvSpPr>
        <xdr:cNvPr id="4" name="Line 5"/>
        <xdr:cNvSpPr>
          <a:spLocks/>
        </xdr:cNvSpPr>
      </xdr:nvSpPr>
      <xdr:spPr>
        <a:xfrm flipV="1">
          <a:off x="857250" y="6419850"/>
          <a:ext cx="0" cy="1133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8</xdr:row>
      <xdr:rowOff>152400</xdr:rowOff>
    </xdr:from>
    <xdr:to>
      <xdr:col>30</xdr:col>
      <xdr:colOff>47625</xdr:colOff>
      <xdr:row>9</xdr:row>
      <xdr:rowOff>76200</xdr:rowOff>
    </xdr:to>
    <xdr:sp>
      <xdr:nvSpPr>
        <xdr:cNvPr id="5" name="AutoShape 44"/>
        <xdr:cNvSpPr>
          <a:spLocks/>
        </xdr:cNvSpPr>
      </xdr:nvSpPr>
      <xdr:spPr>
        <a:xfrm>
          <a:off x="5105400" y="1562100"/>
          <a:ext cx="76200" cy="762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8</xdr:row>
      <xdr:rowOff>152400</xdr:rowOff>
    </xdr:from>
    <xdr:to>
      <xdr:col>38</xdr:col>
      <xdr:colOff>57150</xdr:colOff>
      <xdr:row>9</xdr:row>
      <xdr:rowOff>76200</xdr:rowOff>
    </xdr:to>
    <xdr:sp>
      <xdr:nvSpPr>
        <xdr:cNvPr id="6" name="AutoShape 45"/>
        <xdr:cNvSpPr>
          <a:spLocks/>
        </xdr:cNvSpPr>
      </xdr:nvSpPr>
      <xdr:spPr>
        <a:xfrm>
          <a:off x="6486525" y="1562100"/>
          <a:ext cx="76200" cy="762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142875</xdr:colOff>
      <xdr:row>9</xdr:row>
      <xdr:rowOff>9525</xdr:rowOff>
    </xdr:from>
    <xdr:to>
      <xdr:col>46</xdr:col>
      <xdr:colOff>47625</xdr:colOff>
      <xdr:row>9</xdr:row>
      <xdr:rowOff>95250</xdr:rowOff>
    </xdr:to>
    <xdr:sp>
      <xdr:nvSpPr>
        <xdr:cNvPr id="7" name="AutoShape 46"/>
        <xdr:cNvSpPr>
          <a:spLocks/>
        </xdr:cNvSpPr>
      </xdr:nvSpPr>
      <xdr:spPr>
        <a:xfrm>
          <a:off x="7848600" y="15716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9</xdr:row>
      <xdr:rowOff>9525</xdr:rowOff>
    </xdr:from>
    <xdr:to>
      <xdr:col>54</xdr:col>
      <xdr:colOff>47625</xdr:colOff>
      <xdr:row>9</xdr:row>
      <xdr:rowOff>95250</xdr:rowOff>
    </xdr:to>
    <xdr:sp>
      <xdr:nvSpPr>
        <xdr:cNvPr id="8" name="AutoShape 47"/>
        <xdr:cNvSpPr>
          <a:spLocks/>
        </xdr:cNvSpPr>
      </xdr:nvSpPr>
      <xdr:spPr>
        <a:xfrm>
          <a:off x="9220200" y="15716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23</xdr:row>
      <xdr:rowOff>0</xdr:rowOff>
    </xdr:from>
    <xdr:to>
      <xdr:col>70</xdr:col>
      <xdr:colOff>0</xdr:colOff>
      <xdr:row>25</xdr:row>
      <xdr:rowOff>0</xdr:rowOff>
    </xdr:to>
    <xdr:sp>
      <xdr:nvSpPr>
        <xdr:cNvPr id="9" name="Line 78"/>
        <xdr:cNvSpPr>
          <a:spLocks/>
        </xdr:cNvSpPr>
      </xdr:nvSpPr>
      <xdr:spPr>
        <a:xfrm>
          <a:off x="10791825" y="3981450"/>
          <a:ext cx="12001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54</xdr:row>
      <xdr:rowOff>0</xdr:rowOff>
    </xdr:from>
    <xdr:to>
      <xdr:col>72</xdr:col>
      <xdr:colOff>9525</xdr:colOff>
      <xdr:row>55</xdr:row>
      <xdr:rowOff>0</xdr:rowOff>
    </xdr:to>
    <xdr:sp>
      <xdr:nvSpPr>
        <xdr:cNvPr id="10" name="Line 79"/>
        <xdr:cNvSpPr>
          <a:spLocks/>
        </xdr:cNvSpPr>
      </xdr:nvSpPr>
      <xdr:spPr>
        <a:xfrm>
          <a:off x="11477625" y="9401175"/>
          <a:ext cx="866775"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xdr:row>
      <xdr:rowOff>0</xdr:rowOff>
    </xdr:from>
    <xdr:to>
      <xdr:col>36</xdr:col>
      <xdr:colOff>0</xdr:colOff>
      <xdr:row>15</xdr:row>
      <xdr:rowOff>0</xdr:rowOff>
    </xdr:to>
    <xdr:sp>
      <xdr:nvSpPr>
        <xdr:cNvPr id="11" name="Line 80"/>
        <xdr:cNvSpPr>
          <a:spLocks/>
        </xdr:cNvSpPr>
      </xdr:nvSpPr>
      <xdr:spPr>
        <a:xfrm>
          <a:off x="4286250" y="2219325"/>
          <a:ext cx="1876425" cy="371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9525</xdr:rowOff>
    </xdr:from>
    <xdr:to>
      <xdr:col>36</xdr:col>
      <xdr:colOff>0</xdr:colOff>
      <xdr:row>26</xdr:row>
      <xdr:rowOff>0</xdr:rowOff>
    </xdr:to>
    <xdr:sp>
      <xdr:nvSpPr>
        <xdr:cNvPr id="12" name="Line 81"/>
        <xdr:cNvSpPr>
          <a:spLocks/>
        </xdr:cNvSpPr>
      </xdr:nvSpPr>
      <xdr:spPr>
        <a:xfrm>
          <a:off x="4286250" y="4171950"/>
          <a:ext cx="1876425" cy="371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47</xdr:row>
      <xdr:rowOff>0</xdr:rowOff>
    </xdr:from>
    <xdr:to>
      <xdr:col>5</xdr:col>
      <xdr:colOff>0</xdr:colOff>
      <xdr:row>51</xdr:row>
      <xdr:rowOff>0</xdr:rowOff>
    </xdr:to>
    <xdr:sp>
      <xdr:nvSpPr>
        <xdr:cNvPr id="13" name="Line 83"/>
        <xdr:cNvSpPr>
          <a:spLocks/>
        </xdr:cNvSpPr>
      </xdr:nvSpPr>
      <xdr:spPr>
        <a:xfrm>
          <a:off x="171450" y="8191500"/>
          <a:ext cx="68580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0</xdr:rowOff>
    </xdr:from>
    <xdr:to>
      <xdr:col>32</xdr:col>
      <xdr:colOff>0</xdr:colOff>
      <xdr:row>37</xdr:row>
      <xdr:rowOff>0</xdr:rowOff>
    </xdr:to>
    <xdr:sp>
      <xdr:nvSpPr>
        <xdr:cNvPr id="14" name="Line 84"/>
        <xdr:cNvSpPr>
          <a:spLocks/>
        </xdr:cNvSpPr>
      </xdr:nvSpPr>
      <xdr:spPr>
        <a:xfrm>
          <a:off x="4286250" y="6267450"/>
          <a:ext cx="11906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47625</xdr:colOff>
      <xdr:row>13</xdr:row>
      <xdr:rowOff>19050</xdr:rowOff>
    </xdr:from>
    <xdr:to>
      <xdr:col>70</xdr:col>
      <xdr:colOff>0</xdr:colOff>
      <xdr:row>13</xdr:row>
      <xdr:rowOff>19050</xdr:rowOff>
    </xdr:to>
    <xdr:sp>
      <xdr:nvSpPr>
        <xdr:cNvPr id="15" name="Line 85"/>
        <xdr:cNvSpPr>
          <a:spLocks/>
        </xdr:cNvSpPr>
      </xdr:nvSpPr>
      <xdr:spPr>
        <a:xfrm>
          <a:off x="11868150" y="2238375"/>
          <a:ext cx="1238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85725</xdr:colOff>
      <xdr:row>11</xdr:row>
      <xdr:rowOff>57150</xdr:rowOff>
    </xdr:from>
    <xdr:to>
      <xdr:col>79</xdr:col>
      <xdr:colOff>104775</xdr:colOff>
      <xdr:row>11</xdr:row>
      <xdr:rowOff>57150</xdr:rowOff>
    </xdr:to>
    <xdr:sp>
      <xdr:nvSpPr>
        <xdr:cNvPr id="16" name="Line 86"/>
        <xdr:cNvSpPr>
          <a:spLocks/>
        </xdr:cNvSpPr>
      </xdr:nvSpPr>
      <xdr:spPr>
        <a:xfrm>
          <a:off x="12077700" y="1943100"/>
          <a:ext cx="1562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104775</xdr:colOff>
      <xdr:row>11</xdr:row>
      <xdr:rowOff>47625</xdr:rowOff>
    </xdr:from>
    <xdr:to>
      <xdr:col>82</xdr:col>
      <xdr:colOff>0</xdr:colOff>
      <xdr:row>11</xdr:row>
      <xdr:rowOff>47625</xdr:rowOff>
    </xdr:to>
    <xdr:sp>
      <xdr:nvSpPr>
        <xdr:cNvPr id="17" name="Line 87"/>
        <xdr:cNvSpPr>
          <a:spLocks/>
        </xdr:cNvSpPr>
      </xdr:nvSpPr>
      <xdr:spPr>
        <a:xfrm>
          <a:off x="13639800" y="1933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11</xdr:row>
      <xdr:rowOff>47625</xdr:rowOff>
    </xdr:from>
    <xdr:to>
      <xdr:col>82</xdr:col>
      <xdr:colOff>0</xdr:colOff>
      <xdr:row>13</xdr:row>
      <xdr:rowOff>0</xdr:rowOff>
    </xdr:to>
    <xdr:sp>
      <xdr:nvSpPr>
        <xdr:cNvPr id="18" name="Line 88"/>
        <xdr:cNvSpPr>
          <a:spLocks/>
        </xdr:cNvSpPr>
      </xdr:nvSpPr>
      <xdr:spPr>
        <a:xfrm>
          <a:off x="14049375" y="193357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8</xdr:row>
      <xdr:rowOff>66675</xdr:rowOff>
    </xdr:from>
    <xdr:to>
      <xdr:col>82</xdr:col>
      <xdr:colOff>0</xdr:colOff>
      <xdr:row>11</xdr:row>
      <xdr:rowOff>0</xdr:rowOff>
    </xdr:to>
    <xdr:sp>
      <xdr:nvSpPr>
        <xdr:cNvPr id="19" name="Line 89"/>
        <xdr:cNvSpPr>
          <a:spLocks/>
        </xdr:cNvSpPr>
      </xdr:nvSpPr>
      <xdr:spPr>
        <a:xfrm>
          <a:off x="14049375" y="1476375"/>
          <a:ext cx="0" cy="4095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xdr:row>
      <xdr:rowOff>0</xdr:rowOff>
    </xdr:from>
    <xdr:to>
      <xdr:col>71</xdr:col>
      <xdr:colOff>0</xdr:colOff>
      <xdr:row>11</xdr:row>
      <xdr:rowOff>57150</xdr:rowOff>
    </xdr:to>
    <xdr:sp>
      <xdr:nvSpPr>
        <xdr:cNvPr id="20" name="Line 90"/>
        <xdr:cNvSpPr>
          <a:spLocks/>
        </xdr:cNvSpPr>
      </xdr:nvSpPr>
      <xdr:spPr>
        <a:xfrm>
          <a:off x="12163425" y="1562100"/>
          <a:ext cx="0" cy="38100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8</xdr:row>
      <xdr:rowOff>0</xdr:rowOff>
    </xdr:from>
    <xdr:to>
      <xdr:col>79</xdr:col>
      <xdr:colOff>0</xdr:colOff>
      <xdr:row>8</xdr:row>
      <xdr:rowOff>0</xdr:rowOff>
    </xdr:to>
    <xdr:sp>
      <xdr:nvSpPr>
        <xdr:cNvPr id="21" name="Line 91"/>
        <xdr:cNvSpPr>
          <a:spLocks/>
        </xdr:cNvSpPr>
      </xdr:nvSpPr>
      <xdr:spPr>
        <a:xfrm>
          <a:off x="11925300" y="1409700"/>
          <a:ext cx="1609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8</xdr:row>
      <xdr:rowOff>0</xdr:rowOff>
    </xdr:from>
    <xdr:to>
      <xdr:col>69</xdr:col>
      <xdr:colOff>104775</xdr:colOff>
      <xdr:row>13</xdr:row>
      <xdr:rowOff>19050</xdr:rowOff>
    </xdr:to>
    <xdr:sp>
      <xdr:nvSpPr>
        <xdr:cNvPr id="22" name="Line 92"/>
        <xdr:cNvSpPr>
          <a:spLocks/>
        </xdr:cNvSpPr>
      </xdr:nvSpPr>
      <xdr:spPr>
        <a:xfrm>
          <a:off x="11925300" y="1409700"/>
          <a:ext cx="0" cy="828675"/>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6</xdr:row>
      <xdr:rowOff>0</xdr:rowOff>
    </xdr:from>
    <xdr:to>
      <xdr:col>80</xdr:col>
      <xdr:colOff>0</xdr:colOff>
      <xdr:row>6</xdr:row>
      <xdr:rowOff>0</xdr:rowOff>
    </xdr:to>
    <xdr:sp>
      <xdr:nvSpPr>
        <xdr:cNvPr id="23" name="Line 93"/>
        <xdr:cNvSpPr>
          <a:spLocks/>
        </xdr:cNvSpPr>
      </xdr:nvSpPr>
      <xdr:spPr>
        <a:xfrm>
          <a:off x="11820525" y="107632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0</xdr:rowOff>
    </xdr:from>
    <xdr:to>
      <xdr:col>68</xdr:col>
      <xdr:colOff>114300</xdr:colOff>
      <xdr:row>17</xdr:row>
      <xdr:rowOff>0</xdr:rowOff>
    </xdr:to>
    <xdr:sp>
      <xdr:nvSpPr>
        <xdr:cNvPr id="24" name="Line 94"/>
        <xdr:cNvSpPr>
          <a:spLocks/>
        </xdr:cNvSpPr>
      </xdr:nvSpPr>
      <xdr:spPr>
        <a:xfrm>
          <a:off x="10963275" y="29527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9</xdr:row>
      <xdr:rowOff>161925</xdr:rowOff>
    </xdr:from>
    <xdr:to>
      <xdr:col>68</xdr:col>
      <xdr:colOff>0</xdr:colOff>
      <xdr:row>11</xdr:row>
      <xdr:rowOff>0</xdr:rowOff>
    </xdr:to>
    <xdr:sp>
      <xdr:nvSpPr>
        <xdr:cNvPr id="25" name="Line 95"/>
        <xdr:cNvSpPr>
          <a:spLocks/>
        </xdr:cNvSpPr>
      </xdr:nvSpPr>
      <xdr:spPr>
        <a:xfrm>
          <a:off x="11649075" y="17240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9525</xdr:colOff>
      <xdr:row>13</xdr:row>
      <xdr:rowOff>0</xdr:rowOff>
    </xdr:from>
    <xdr:to>
      <xdr:col>68</xdr:col>
      <xdr:colOff>9525</xdr:colOff>
      <xdr:row>14</xdr:row>
      <xdr:rowOff>152400</xdr:rowOff>
    </xdr:to>
    <xdr:sp>
      <xdr:nvSpPr>
        <xdr:cNvPr id="26" name="Line 96"/>
        <xdr:cNvSpPr>
          <a:spLocks/>
        </xdr:cNvSpPr>
      </xdr:nvSpPr>
      <xdr:spPr>
        <a:xfrm>
          <a:off x="11658600" y="2219325"/>
          <a:ext cx="0" cy="3524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10</xdr:row>
      <xdr:rowOff>0</xdr:rowOff>
    </xdr:from>
    <xdr:to>
      <xdr:col>66</xdr:col>
      <xdr:colOff>0</xdr:colOff>
      <xdr:row>11</xdr:row>
      <xdr:rowOff>0</xdr:rowOff>
    </xdr:to>
    <xdr:sp>
      <xdr:nvSpPr>
        <xdr:cNvPr id="27" name="Line 97"/>
        <xdr:cNvSpPr>
          <a:spLocks/>
        </xdr:cNvSpPr>
      </xdr:nvSpPr>
      <xdr:spPr>
        <a:xfrm>
          <a:off x="11306175" y="17240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12</xdr:row>
      <xdr:rowOff>0</xdr:rowOff>
    </xdr:from>
    <xdr:to>
      <xdr:col>66</xdr:col>
      <xdr:colOff>0</xdr:colOff>
      <xdr:row>17</xdr:row>
      <xdr:rowOff>0</xdr:rowOff>
    </xdr:to>
    <xdr:sp>
      <xdr:nvSpPr>
        <xdr:cNvPr id="28" name="Line 98"/>
        <xdr:cNvSpPr>
          <a:spLocks/>
        </xdr:cNvSpPr>
      </xdr:nvSpPr>
      <xdr:spPr>
        <a:xfrm>
          <a:off x="11306175" y="2047875"/>
          <a:ext cx="0" cy="904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11</xdr:row>
      <xdr:rowOff>0</xdr:rowOff>
    </xdr:from>
    <xdr:to>
      <xdr:col>64</xdr:col>
      <xdr:colOff>0</xdr:colOff>
      <xdr:row>17</xdr:row>
      <xdr:rowOff>0</xdr:rowOff>
    </xdr:to>
    <xdr:sp>
      <xdr:nvSpPr>
        <xdr:cNvPr id="29" name="Line 99"/>
        <xdr:cNvSpPr>
          <a:spLocks/>
        </xdr:cNvSpPr>
      </xdr:nvSpPr>
      <xdr:spPr>
        <a:xfrm>
          <a:off x="10963275" y="1885950"/>
          <a:ext cx="0" cy="1066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7</xdr:row>
      <xdr:rowOff>0</xdr:rowOff>
    </xdr:from>
    <xdr:to>
      <xdr:col>69</xdr:col>
      <xdr:colOff>0</xdr:colOff>
      <xdr:row>7</xdr:row>
      <xdr:rowOff>0</xdr:rowOff>
    </xdr:to>
    <xdr:sp>
      <xdr:nvSpPr>
        <xdr:cNvPr id="30" name="Line 100"/>
        <xdr:cNvSpPr>
          <a:spLocks/>
        </xdr:cNvSpPr>
      </xdr:nvSpPr>
      <xdr:spPr>
        <a:xfrm>
          <a:off x="11563350" y="1228725"/>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7</xdr:row>
      <xdr:rowOff>0</xdr:rowOff>
    </xdr:from>
    <xdr:to>
      <xdr:col>71</xdr:col>
      <xdr:colOff>152400</xdr:colOff>
      <xdr:row>7</xdr:row>
      <xdr:rowOff>0</xdr:rowOff>
    </xdr:to>
    <xdr:sp>
      <xdr:nvSpPr>
        <xdr:cNvPr id="31" name="Line 101"/>
        <xdr:cNvSpPr>
          <a:spLocks/>
        </xdr:cNvSpPr>
      </xdr:nvSpPr>
      <xdr:spPr>
        <a:xfrm>
          <a:off x="11991975" y="122872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16</xdr:row>
      <xdr:rowOff>95250</xdr:rowOff>
    </xdr:from>
    <xdr:to>
      <xdr:col>79</xdr:col>
      <xdr:colOff>0</xdr:colOff>
      <xdr:row>16</xdr:row>
      <xdr:rowOff>95250</xdr:rowOff>
    </xdr:to>
    <xdr:sp>
      <xdr:nvSpPr>
        <xdr:cNvPr id="32" name="Line 102"/>
        <xdr:cNvSpPr>
          <a:spLocks/>
        </xdr:cNvSpPr>
      </xdr:nvSpPr>
      <xdr:spPr>
        <a:xfrm>
          <a:off x="11906250" y="2867025"/>
          <a:ext cx="16287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38100</xdr:colOff>
      <xdr:row>16</xdr:row>
      <xdr:rowOff>57150</xdr:rowOff>
    </xdr:from>
    <xdr:to>
      <xdr:col>82</xdr:col>
      <xdr:colOff>19050</xdr:colOff>
      <xdr:row>16</xdr:row>
      <xdr:rowOff>57150</xdr:rowOff>
    </xdr:to>
    <xdr:sp>
      <xdr:nvSpPr>
        <xdr:cNvPr id="33" name="Line 103"/>
        <xdr:cNvSpPr>
          <a:spLocks/>
        </xdr:cNvSpPr>
      </xdr:nvSpPr>
      <xdr:spPr>
        <a:xfrm>
          <a:off x="13573125" y="28289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15</xdr:row>
      <xdr:rowOff>9525</xdr:rowOff>
    </xdr:from>
    <xdr:to>
      <xdr:col>82</xdr:col>
      <xdr:colOff>0</xdr:colOff>
      <xdr:row>16</xdr:row>
      <xdr:rowOff>57150</xdr:rowOff>
    </xdr:to>
    <xdr:sp>
      <xdr:nvSpPr>
        <xdr:cNvPr id="34" name="Line 104"/>
        <xdr:cNvSpPr>
          <a:spLocks/>
        </xdr:cNvSpPr>
      </xdr:nvSpPr>
      <xdr:spPr>
        <a:xfrm>
          <a:off x="14049375" y="260032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16</xdr:row>
      <xdr:rowOff>133350</xdr:rowOff>
    </xdr:from>
    <xdr:to>
      <xdr:col>82</xdr:col>
      <xdr:colOff>0</xdr:colOff>
      <xdr:row>18</xdr:row>
      <xdr:rowOff>66675</xdr:rowOff>
    </xdr:to>
    <xdr:sp>
      <xdr:nvSpPr>
        <xdr:cNvPr id="35" name="Line 105"/>
        <xdr:cNvSpPr>
          <a:spLocks/>
        </xdr:cNvSpPr>
      </xdr:nvSpPr>
      <xdr:spPr>
        <a:xfrm>
          <a:off x="14049375" y="2905125"/>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66675</xdr:colOff>
      <xdr:row>17</xdr:row>
      <xdr:rowOff>0</xdr:rowOff>
    </xdr:from>
    <xdr:to>
      <xdr:col>84</xdr:col>
      <xdr:colOff>9525</xdr:colOff>
      <xdr:row>17</xdr:row>
      <xdr:rowOff>0</xdr:rowOff>
    </xdr:to>
    <xdr:sp>
      <xdr:nvSpPr>
        <xdr:cNvPr id="36" name="Line 106"/>
        <xdr:cNvSpPr>
          <a:spLocks/>
        </xdr:cNvSpPr>
      </xdr:nvSpPr>
      <xdr:spPr>
        <a:xfrm>
          <a:off x="13773150" y="2952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85725</xdr:colOff>
      <xdr:row>16</xdr:row>
      <xdr:rowOff>0</xdr:rowOff>
    </xdr:from>
    <xdr:to>
      <xdr:col>84</xdr:col>
      <xdr:colOff>28575</xdr:colOff>
      <xdr:row>16</xdr:row>
      <xdr:rowOff>0</xdr:rowOff>
    </xdr:to>
    <xdr:sp>
      <xdr:nvSpPr>
        <xdr:cNvPr id="37" name="Line 107"/>
        <xdr:cNvSpPr>
          <a:spLocks/>
        </xdr:cNvSpPr>
      </xdr:nvSpPr>
      <xdr:spPr>
        <a:xfrm>
          <a:off x="13792200" y="27717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95250</xdr:colOff>
      <xdr:row>12</xdr:row>
      <xdr:rowOff>9525</xdr:rowOff>
    </xdr:from>
    <xdr:to>
      <xdr:col>83</xdr:col>
      <xdr:colOff>161925</xdr:colOff>
      <xdr:row>12</xdr:row>
      <xdr:rowOff>9525</xdr:rowOff>
    </xdr:to>
    <xdr:sp>
      <xdr:nvSpPr>
        <xdr:cNvPr id="38" name="Line 108"/>
        <xdr:cNvSpPr>
          <a:spLocks/>
        </xdr:cNvSpPr>
      </xdr:nvSpPr>
      <xdr:spPr>
        <a:xfrm>
          <a:off x="13801725" y="20574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12</xdr:row>
      <xdr:rowOff>9525</xdr:rowOff>
    </xdr:from>
    <xdr:to>
      <xdr:col>84</xdr:col>
      <xdr:colOff>0</xdr:colOff>
      <xdr:row>16</xdr:row>
      <xdr:rowOff>0</xdr:rowOff>
    </xdr:to>
    <xdr:sp>
      <xdr:nvSpPr>
        <xdr:cNvPr id="39" name="Line 109"/>
        <xdr:cNvSpPr>
          <a:spLocks/>
        </xdr:cNvSpPr>
      </xdr:nvSpPr>
      <xdr:spPr>
        <a:xfrm>
          <a:off x="14392275" y="2057400"/>
          <a:ext cx="0" cy="714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9</xdr:row>
      <xdr:rowOff>9525</xdr:rowOff>
    </xdr:from>
    <xdr:to>
      <xdr:col>84</xdr:col>
      <xdr:colOff>0</xdr:colOff>
      <xdr:row>11</xdr:row>
      <xdr:rowOff>9525</xdr:rowOff>
    </xdr:to>
    <xdr:sp>
      <xdr:nvSpPr>
        <xdr:cNvPr id="40" name="Line 110"/>
        <xdr:cNvSpPr>
          <a:spLocks/>
        </xdr:cNvSpPr>
      </xdr:nvSpPr>
      <xdr:spPr>
        <a:xfrm>
          <a:off x="14392275" y="1571625"/>
          <a:ext cx="0" cy="3238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17</xdr:row>
      <xdr:rowOff>0</xdr:rowOff>
    </xdr:from>
    <xdr:to>
      <xdr:col>84</xdr:col>
      <xdr:colOff>0</xdr:colOff>
      <xdr:row>19</xdr:row>
      <xdr:rowOff>19050</xdr:rowOff>
    </xdr:to>
    <xdr:sp>
      <xdr:nvSpPr>
        <xdr:cNvPr id="41" name="Line 111"/>
        <xdr:cNvSpPr>
          <a:spLocks/>
        </xdr:cNvSpPr>
      </xdr:nvSpPr>
      <xdr:spPr>
        <a:xfrm>
          <a:off x="14392275" y="2952750"/>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21</xdr:row>
      <xdr:rowOff>0</xdr:rowOff>
    </xdr:from>
    <xdr:to>
      <xdr:col>74</xdr:col>
      <xdr:colOff>0</xdr:colOff>
      <xdr:row>21</xdr:row>
      <xdr:rowOff>0</xdr:rowOff>
    </xdr:to>
    <xdr:sp>
      <xdr:nvSpPr>
        <xdr:cNvPr id="42" name="Line 112"/>
        <xdr:cNvSpPr>
          <a:spLocks/>
        </xdr:cNvSpPr>
      </xdr:nvSpPr>
      <xdr:spPr>
        <a:xfrm>
          <a:off x="11820525" y="3638550"/>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21</xdr:row>
      <xdr:rowOff>9525</xdr:rowOff>
    </xdr:from>
    <xdr:to>
      <xdr:col>80</xdr:col>
      <xdr:colOff>0</xdr:colOff>
      <xdr:row>21</xdr:row>
      <xdr:rowOff>9525</xdr:rowOff>
    </xdr:to>
    <xdr:sp>
      <xdr:nvSpPr>
        <xdr:cNvPr id="43" name="Line 113"/>
        <xdr:cNvSpPr>
          <a:spLocks/>
        </xdr:cNvSpPr>
      </xdr:nvSpPr>
      <xdr:spPr>
        <a:xfrm>
          <a:off x="12677775" y="36480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9525</xdr:colOff>
      <xdr:row>9</xdr:row>
      <xdr:rowOff>0</xdr:rowOff>
    </xdr:from>
    <xdr:to>
      <xdr:col>78</xdr:col>
      <xdr:colOff>152400</xdr:colOff>
      <xdr:row>9</xdr:row>
      <xdr:rowOff>0</xdr:rowOff>
    </xdr:to>
    <xdr:sp>
      <xdr:nvSpPr>
        <xdr:cNvPr id="44" name="Line 114"/>
        <xdr:cNvSpPr>
          <a:spLocks/>
        </xdr:cNvSpPr>
      </xdr:nvSpPr>
      <xdr:spPr>
        <a:xfrm>
          <a:off x="12172950" y="1562100"/>
          <a:ext cx="1343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19</xdr:row>
      <xdr:rowOff>0</xdr:rowOff>
    </xdr:from>
    <xdr:to>
      <xdr:col>79</xdr:col>
      <xdr:colOff>0</xdr:colOff>
      <xdr:row>19</xdr:row>
      <xdr:rowOff>0</xdr:rowOff>
    </xdr:to>
    <xdr:sp>
      <xdr:nvSpPr>
        <xdr:cNvPr id="45" name="Line 115"/>
        <xdr:cNvSpPr>
          <a:spLocks/>
        </xdr:cNvSpPr>
      </xdr:nvSpPr>
      <xdr:spPr>
        <a:xfrm>
          <a:off x="11991975" y="3295650"/>
          <a:ext cx="1543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16</xdr:row>
      <xdr:rowOff>95250</xdr:rowOff>
    </xdr:from>
    <xdr:to>
      <xdr:col>70</xdr:col>
      <xdr:colOff>9525</xdr:colOff>
      <xdr:row>18</xdr:row>
      <xdr:rowOff>161925</xdr:rowOff>
    </xdr:to>
    <xdr:sp>
      <xdr:nvSpPr>
        <xdr:cNvPr id="46" name="Line 116"/>
        <xdr:cNvSpPr>
          <a:spLocks/>
        </xdr:cNvSpPr>
      </xdr:nvSpPr>
      <xdr:spPr>
        <a:xfrm>
          <a:off x="11991975" y="2867025"/>
          <a:ext cx="9525" cy="419100"/>
        </a:xfrm>
        <a:prstGeom prst="line">
          <a:avLst/>
        </a:prstGeom>
        <a:noFill/>
        <a:ln w="9525" cmpd="sng">
          <a:solidFill>
            <a:srgbClr val="FF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76200</xdr:colOff>
      <xdr:row>41</xdr:row>
      <xdr:rowOff>76200</xdr:rowOff>
    </xdr:from>
    <xdr:to>
      <xdr:col>83</xdr:col>
      <xdr:colOff>38100</xdr:colOff>
      <xdr:row>41</xdr:row>
      <xdr:rowOff>76200</xdr:rowOff>
    </xdr:to>
    <xdr:sp>
      <xdr:nvSpPr>
        <xdr:cNvPr id="47" name="Line 136"/>
        <xdr:cNvSpPr>
          <a:spLocks/>
        </xdr:cNvSpPr>
      </xdr:nvSpPr>
      <xdr:spPr>
        <a:xfrm>
          <a:off x="11725275" y="7258050"/>
          <a:ext cx="2533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104775</xdr:colOff>
      <xdr:row>45</xdr:row>
      <xdr:rowOff>95250</xdr:rowOff>
    </xdr:from>
    <xdr:to>
      <xdr:col>83</xdr:col>
      <xdr:colOff>19050</xdr:colOff>
      <xdr:row>45</xdr:row>
      <xdr:rowOff>95250</xdr:rowOff>
    </xdr:to>
    <xdr:sp>
      <xdr:nvSpPr>
        <xdr:cNvPr id="48" name="Line 137"/>
        <xdr:cNvSpPr>
          <a:spLocks/>
        </xdr:cNvSpPr>
      </xdr:nvSpPr>
      <xdr:spPr>
        <a:xfrm>
          <a:off x="11753850" y="7991475"/>
          <a:ext cx="24860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41</xdr:row>
      <xdr:rowOff>66675</xdr:rowOff>
    </xdr:from>
    <xdr:to>
      <xdr:col>87</xdr:col>
      <xdr:colOff>28575</xdr:colOff>
      <xdr:row>41</xdr:row>
      <xdr:rowOff>66675</xdr:rowOff>
    </xdr:to>
    <xdr:sp>
      <xdr:nvSpPr>
        <xdr:cNvPr id="49" name="Line 138"/>
        <xdr:cNvSpPr>
          <a:spLocks/>
        </xdr:cNvSpPr>
      </xdr:nvSpPr>
      <xdr:spPr>
        <a:xfrm>
          <a:off x="14287500" y="72485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95250</xdr:colOff>
      <xdr:row>46</xdr:row>
      <xdr:rowOff>0</xdr:rowOff>
    </xdr:from>
    <xdr:to>
      <xdr:col>87</xdr:col>
      <xdr:colOff>47625</xdr:colOff>
      <xdr:row>46</xdr:row>
      <xdr:rowOff>0</xdr:rowOff>
    </xdr:to>
    <xdr:sp>
      <xdr:nvSpPr>
        <xdr:cNvPr id="50" name="Line 139"/>
        <xdr:cNvSpPr>
          <a:spLocks/>
        </xdr:cNvSpPr>
      </xdr:nvSpPr>
      <xdr:spPr>
        <a:xfrm>
          <a:off x="14487525" y="80391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45</xdr:row>
      <xdr:rowOff>95250</xdr:rowOff>
    </xdr:from>
    <xdr:to>
      <xdr:col>87</xdr:col>
      <xdr:colOff>0</xdr:colOff>
      <xdr:row>45</xdr:row>
      <xdr:rowOff>95250</xdr:rowOff>
    </xdr:to>
    <xdr:sp>
      <xdr:nvSpPr>
        <xdr:cNvPr id="51" name="Line 140"/>
        <xdr:cNvSpPr>
          <a:spLocks/>
        </xdr:cNvSpPr>
      </xdr:nvSpPr>
      <xdr:spPr>
        <a:xfrm>
          <a:off x="14297025" y="79914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45</xdr:row>
      <xdr:rowOff>85725</xdr:rowOff>
    </xdr:from>
    <xdr:to>
      <xdr:col>71</xdr:col>
      <xdr:colOff>0</xdr:colOff>
      <xdr:row>49</xdr:row>
      <xdr:rowOff>9525</xdr:rowOff>
    </xdr:to>
    <xdr:sp>
      <xdr:nvSpPr>
        <xdr:cNvPr id="52" name="Line 141"/>
        <xdr:cNvSpPr>
          <a:spLocks/>
        </xdr:cNvSpPr>
      </xdr:nvSpPr>
      <xdr:spPr>
        <a:xfrm>
          <a:off x="12163425" y="7981950"/>
          <a:ext cx="0" cy="561975"/>
        </a:xfrm>
        <a:prstGeom prst="line">
          <a:avLst/>
        </a:prstGeom>
        <a:noFill/>
        <a:ln w="9525" cmpd="sng">
          <a:solidFill>
            <a:srgbClr val="FF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161925</xdr:colOff>
      <xdr:row>49</xdr:row>
      <xdr:rowOff>0</xdr:rowOff>
    </xdr:from>
    <xdr:to>
      <xdr:col>80</xdr:col>
      <xdr:colOff>152400</xdr:colOff>
      <xdr:row>49</xdr:row>
      <xdr:rowOff>0</xdr:rowOff>
    </xdr:to>
    <xdr:sp>
      <xdr:nvSpPr>
        <xdr:cNvPr id="53" name="Line 142"/>
        <xdr:cNvSpPr>
          <a:spLocks/>
        </xdr:cNvSpPr>
      </xdr:nvSpPr>
      <xdr:spPr>
        <a:xfrm>
          <a:off x="12153900" y="8534400"/>
          <a:ext cx="17049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46</xdr:row>
      <xdr:rowOff>85725</xdr:rowOff>
    </xdr:from>
    <xdr:to>
      <xdr:col>78</xdr:col>
      <xdr:colOff>0</xdr:colOff>
      <xdr:row>50</xdr:row>
      <xdr:rowOff>9525</xdr:rowOff>
    </xdr:to>
    <xdr:sp>
      <xdr:nvSpPr>
        <xdr:cNvPr id="54" name="Line 143"/>
        <xdr:cNvSpPr>
          <a:spLocks/>
        </xdr:cNvSpPr>
      </xdr:nvSpPr>
      <xdr:spPr>
        <a:xfrm>
          <a:off x="13363575" y="812482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46</xdr:row>
      <xdr:rowOff>104775</xdr:rowOff>
    </xdr:from>
    <xdr:to>
      <xdr:col>74</xdr:col>
      <xdr:colOff>0</xdr:colOff>
      <xdr:row>50</xdr:row>
      <xdr:rowOff>38100</xdr:rowOff>
    </xdr:to>
    <xdr:sp>
      <xdr:nvSpPr>
        <xdr:cNvPr id="55" name="Line 144"/>
        <xdr:cNvSpPr>
          <a:spLocks/>
        </xdr:cNvSpPr>
      </xdr:nvSpPr>
      <xdr:spPr>
        <a:xfrm>
          <a:off x="12677775" y="81438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50</xdr:row>
      <xdr:rowOff>0</xdr:rowOff>
    </xdr:from>
    <xdr:to>
      <xdr:col>74</xdr:col>
      <xdr:colOff>0</xdr:colOff>
      <xdr:row>50</xdr:row>
      <xdr:rowOff>0</xdr:rowOff>
    </xdr:to>
    <xdr:sp>
      <xdr:nvSpPr>
        <xdr:cNvPr id="56" name="Line 145"/>
        <xdr:cNvSpPr>
          <a:spLocks/>
        </xdr:cNvSpPr>
      </xdr:nvSpPr>
      <xdr:spPr>
        <a:xfrm>
          <a:off x="11649075" y="87153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50</xdr:row>
      <xdr:rowOff>9525</xdr:rowOff>
    </xdr:from>
    <xdr:to>
      <xdr:col>78</xdr:col>
      <xdr:colOff>9525</xdr:colOff>
      <xdr:row>50</xdr:row>
      <xdr:rowOff>9525</xdr:rowOff>
    </xdr:to>
    <xdr:sp>
      <xdr:nvSpPr>
        <xdr:cNvPr id="57" name="Line 146"/>
        <xdr:cNvSpPr>
          <a:spLocks/>
        </xdr:cNvSpPr>
      </xdr:nvSpPr>
      <xdr:spPr>
        <a:xfrm>
          <a:off x="12687300" y="872490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161925</xdr:colOff>
      <xdr:row>50</xdr:row>
      <xdr:rowOff>9525</xdr:rowOff>
    </xdr:from>
    <xdr:to>
      <xdr:col>83</xdr:col>
      <xdr:colOff>161925</xdr:colOff>
      <xdr:row>50</xdr:row>
      <xdr:rowOff>9525</xdr:rowOff>
    </xdr:to>
    <xdr:sp>
      <xdr:nvSpPr>
        <xdr:cNvPr id="58" name="Line 147"/>
        <xdr:cNvSpPr>
          <a:spLocks/>
        </xdr:cNvSpPr>
      </xdr:nvSpPr>
      <xdr:spPr>
        <a:xfrm>
          <a:off x="13354050" y="87249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40</xdr:row>
      <xdr:rowOff>0</xdr:rowOff>
    </xdr:from>
    <xdr:to>
      <xdr:col>71</xdr:col>
      <xdr:colOff>0</xdr:colOff>
      <xdr:row>41</xdr:row>
      <xdr:rowOff>66675</xdr:rowOff>
    </xdr:to>
    <xdr:sp>
      <xdr:nvSpPr>
        <xdr:cNvPr id="59" name="Line 148"/>
        <xdr:cNvSpPr>
          <a:spLocks/>
        </xdr:cNvSpPr>
      </xdr:nvSpPr>
      <xdr:spPr>
        <a:xfrm>
          <a:off x="12163425" y="7000875"/>
          <a:ext cx="0" cy="24765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40</xdr:row>
      <xdr:rowOff>0</xdr:rowOff>
    </xdr:from>
    <xdr:to>
      <xdr:col>81</xdr:col>
      <xdr:colOff>0</xdr:colOff>
      <xdr:row>40</xdr:row>
      <xdr:rowOff>0</xdr:rowOff>
    </xdr:to>
    <xdr:sp>
      <xdr:nvSpPr>
        <xdr:cNvPr id="60" name="Line 149"/>
        <xdr:cNvSpPr>
          <a:spLocks/>
        </xdr:cNvSpPr>
      </xdr:nvSpPr>
      <xdr:spPr>
        <a:xfrm>
          <a:off x="12163425" y="7000875"/>
          <a:ext cx="1714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38</xdr:row>
      <xdr:rowOff>0</xdr:rowOff>
    </xdr:from>
    <xdr:to>
      <xdr:col>84</xdr:col>
      <xdr:colOff>19050</xdr:colOff>
      <xdr:row>38</xdr:row>
      <xdr:rowOff>0</xdr:rowOff>
    </xdr:to>
    <xdr:sp>
      <xdr:nvSpPr>
        <xdr:cNvPr id="61" name="Line 150"/>
        <xdr:cNvSpPr>
          <a:spLocks/>
        </xdr:cNvSpPr>
      </xdr:nvSpPr>
      <xdr:spPr>
        <a:xfrm>
          <a:off x="11649075" y="6657975"/>
          <a:ext cx="2762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40</xdr:row>
      <xdr:rowOff>0</xdr:rowOff>
    </xdr:from>
    <xdr:to>
      <xdr:col>65</xdr:col>
      <xdr:colOff>9525</xdr:colOff>
      <xdr:row>41</xdr:row>
      <xdr:rowOff>0</xdr:rowOff>
    </xdr:to>
    <xdr:sp>
      <xdr:nvSpPr>
        <xdr:cNvPr id="62" name="Line 151"/>
        <xdr:cNvSpPr>
          <a:spLocks/>
        </xdr:cNvSpPr>
      </xdr:nvSpPr>
      <xdr:spPr>
        <a:xfrm>
          <a:off x="11134725" y="7000875"/>
          <a:ext cx="952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42</xdr:row>
      <xdr:rowOff>0</xdr:rowOff>
    </xdr:from>
    <xdr:to>
      <xdr:col>65</xdr:col>
      <xdr:colOff>0</xdr:colOff>
      <xdr:row>45</xdr:row>
      <xdr:rowOff>0</xdr:rowOff>
    </xdr:to>
    <xdr:sp>
      <xdr:nvSpPr>
        <xdr:cNvPr id="63" name="Line 152"/>
        <xdr:cNvSpPr>
          <a:spLocks/>
        </xdr:cNvSpPr>
      </xdr:nvSpPr>
      <xdr:spPr>
        <a:xfrm>
          <a:off x="11134725" y="7362825"/>
          <a:ext cx="0" cy="533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46</xdr:row>
      <xdr:rowOff>0</xdr:rowOff>
    </xdr:from>
    <xdr:to>
      <xdr:col>65</xdr:col>
      <xdr:colOff>0</xdr:colOff>
      <xdr:row>47</xdr:row>
      <xdr:rowOff>38100</xdr:rowOff>
    </xdr:to>
    <xdr:sp>
      <xdr:nvSpPr>
        <xdr:cNvPr id="64" name="Line 153"/>
        <xdr:cNvSpPr>
          <a:spLocks/>
        </xdr:cNvSpPr>
      </xdr:nvSpPr>
      <xdr:spPr>
        <a:xfrm>
          <a:off x="11134725" y="8039100"/>
          <a:ext cx="0" cy="1905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41</xdr:row>
      <xdr:rowOff>0</xdr:rowOff>
    </xdr:from>
    <xdr:to>
      <xdr:col>63</xdr:col>
      <xdr:colOff>0</xdr:colOff>
      <xdr:row>46</xdr:row>
      <xdr:rowOff>0</xdr:rowOff>
    </xdr:to>
    <xdr:sp>
      <xdr:nvSpPr>
        <xdr:cNvPr id="65" name="Line 154"/>
        <xdr:cNvSpPr>
          <a:spLocks/>
        </xdr:cNvSpPr>
      </xdr:nvSpPr>
      <xdr:spPr>
        <a:xfrm>
          <a:off x="10791825" y="7181850"/>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40</xdr:row>
      <xdr:rowOff>0</xdr:rowOff>
    </xdr:from>
    <xdr:to>
      <xdr:col>87</xdr:col>
      <xdr:colOff>0</xdr:colOff>
      <xdr:row>41</xdr:row>
      <xdr:rowOff>0</xdr:rowOff>
    </xdr:to>
    <xdr:sp>
      <xdr:nvSpPr>
        <xdr:cNvPr id="66" name="Line 155"/>
        <xdr:cNvSpPr>
          <a:spLocks/>
        </xdr:cNvSpPr>
      </xdr:nvSpPr>
      <xdr:spPr>
        <a:xfrm>
          <a:off x="14906625" y="700087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161925</xdr:colOff>
      <xdr:row>41</xdr:row>
      <xdr:rowOff>76200</xdr:rowOff>
    </xdr:from>
    <xdr:to>
      <xdr:col>86</xdr:col>
      <xdr:colOff>161925</xdr:colOff>
      <xdr:row>42</xdr:row>
      <xdr:rowOff>66675</xdr:rowOff>
    </xdr:to>
    <xdr:sp>
      <xdr:nvSpPr>
        <xdr:cNvPr id="67" name="Line 156"/>
        <xdr:cNvSpPr>
          <a:spLocks/>
        </xdr:cNvSpPr>
      </xdr:nvSpPr>
      <xdr:spPr>
        <a:xfrm>
          <a:off x="14897100" y="7258050"/>
          <a:ext cx="0" cy="1714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43</xdr:row>
      <xdr:rowOff>161925</xdr:rowOff>
    </xdr:from>
    <xdr:to>
      <xdr:col>87</xdr:col>
      <xdr:colOff>0</xdr:colOff>
      <xdr:row>45</xdr:row>
      <xdr:rowOff>95250</xdr:rowOff>
    </xdr:to>
    <xdr:sp>
      <xdr:nvSpPr>
        <xdr:cNvPr id="68" name="Line 157"/>
        <xdr:cNvSpPr>
          <a:spLocks/>
        </xdr:cNvSpPr>
      </xdr:nvSpPr>
      <xdr:spPr>
        <a:xfrm>
          <a:off x="14906625" y="7705725"/>
          <a:ext cx="0" cy="285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46</xdr:row>
      <xdr:rowOff>0</xdr:rowOff>
    </xdr:from>
    <xdr:to>
      <xdr:col>87</xdr:col>
      <xdr:colOff>9525</xdr:colOff>
      <xdr:row>47</xdr:row>
      <xdr:rowOff>0</xdr:rowOff>
    </xdr:to>
    <xdr:sp>
      <xdr:nvSpPr>
        <xdr:cNvPr id="69" name="Line 158"/>
        <xdr:cNvSpPr>
          <a:spLocks/>
        </xdr:cNvSpPr>
      </xdr:nvSpPr>
      <xdr:spPr>
        <a:xfrm>
          <a:off x="14906625" y="8039100"/>
          <a:ext cx="9525" cy="1524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36</xdr:row>
      <xdr:rowOff>123825</xdr:rowOff>
    </xdr:from>
    <xdr:to>
      <xdr:col>11</xdr:col>
      <xdr:colOff>0</xdr:colOff>
      <xdr:row>37</xdr:row>
      <xdr:rowOff>66675</xdr:rowOff>
    </xdr:to>
    <xdr:sp>
      <xdr:nvSpPr>
        <xdr:cNvPr id="70" name="Line 159"/>
        <xdr:cNvSpPr>
          <a:spLocks/>
        </xdr:cNvSpPr>
      </xdr:nvSpPr>
      <xdr:spPr>
        <a:xfrm>
          <a:off x="790575" y="6391275"/>
          <a:ext cx="1095375" cy="1619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36</xdr:row>
      <xdr:rowOff>0</xdr:rowOff>
    </xdr:from>
    <xdr:to>
      <xdr:col>6</xdr:col>
      <xdr:colOff>9525</xdr:colOff>
      <xdr:row>38</xdr:row>
      <xdr:rowOff>0</xdr:rowOff>
    </xdr:to>
    <xdr:sp>
      <xdr:nvSpPr>
        <xdr:cNvPr id="1" name="Line 2"/>
        <xdr:cNvSpPr>
          <a:spLocks/>
        </xdr:cNvSpPr>
      </xdr:nvSpPr>
      <xdr:spPr>
        <a:xfrm>
          <a:off x="323850" y="6296025"/>
          <a:ext cx="6858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14</xdr:col>
      <xdr:colOff>0</xdr:colOff>
      <xdr:row>8</xdr:row>
      <xdr:rowOff>0</xdr:rowOff>
    </xdr:to>
    <xdr:sp>
      <xdr:nvSpPr>
        <xdr:cNvPr id="2" name="Line 3"/>
        <xdr:cNvSpPr>
          <a:spLocks/>
        </xdr:cNvSpPr>
      </xdr:nvSpPr>
      <xdr:spPr>
        <a:xfrm>
          <a:off x="314325" y="895350"/>
          <a:ext cx="20193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161925</xdr:rowOff>
    </xdr:from>
    <xdr:to>
      <xdr:col>25</xdr:col>
      <xdr:colOff>0</xdr:colOff>
      <xdr:row>54</xdr:row>
      <xdr:rowOff>0</xdr:rowOff>
    </xdr:to>
    <xdr:sp>
      <xdr:nvSpPr>
        <xdr:cNvPr id="3" name="Line 4"/>
        <xdr:cNvSpPr>
          <a:spLocks/>
        </xdr:cNvSpPr>
      </xdr:nvSpPr>
      <xdr:spPr>
        <a:xfrm>
          <a:off x="2676525" y="9324975"/>
          <a:ext cx="1447800" cy="161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52</xdr:row>
      <xdr:rowOff>47625</xdr:rowOff>
    </xdr:from>
    <xdr:to>
      <xdr:col>29</xdr:col>
      <xdr:colOff>19050</xdr:colOff>
      <xdr:row>52</xdr:row>
      <xdr:rowOff>47625</xdr:rowOff>
    </xdr:to>
    <xdr:sp>
      <xdr:nvSpPr>
        <xdr:cNvPr id="4" name="Line 5"/>
        <xdr:cNvSpPr>
          <a:spLocks/>
        </xdr:cNvSpPr>
      </xdr:nvSpPr>
      <xdr:spPr>
        <a:xfrm>
          <a:off x="2743200" y="9210675"/>
          <a:ext cx="2057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171450</xdr:rowOff>
    </xdr:from>
    <xdr:to>
      <xdr:col>20</xdr:col>
      <xdr:colOff>0</xdr:colOff>
      <xdr:row>52</xdr:row>
      <xdr:rowOff>47625</xdr:rowOff>
    </xdr:to>
    <xdr:sp>
      <xdr:nvSpPr>
        <xdr:cNvPr id="5" name="Line 6"/>
        <xdr:cNvSpPr>
          <a:spLocks/>
        </xdr:cNvSpPr>
      </xdr:nvSpPr>
      <xdr:spPr>
        <a:xfrm flipV="1">
          <a:off x="3343275" y="8591550"/>
          <a:ext cx="0" cy="619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52</xdr:row>
      <xdr:rowOff>123825</xdr:rowOff>
    </xdr:from>
    <xdr:to>
      <xdr:col>18</xdr:col>
      <xdr:colOff>0</xdr:colOff>
      <xdr:row>57</xdr:row>
      <xdr:rowOff>190500</xdr:rowOff>
    </xdr:to>
    <xdr:sp>
      <xdr:nvSpPr>
        <xdr:cNvPr id="6" name="Line 7"/>
        <xdr:cNvSpPr>
          <a:spLocks/>
        </xdr:cNvSpPr>
      </xdr:nvSpPr>
      <xdr:spPr>
        <a:xfrm flipV="1">
          <a:off x="3000375" y="9286875"/>
          <a:ext cx="0" cy="962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52</xdr:row>
      <xdr:rowOff>0</xdr:rowOff>
    </xdr:from>
    <xdr:to>
      <xdr:col>16</xdr:col>
      <xdr:colOff>0</xdr:colOff>
      <xdr:row>52</xdr:row>
      <xdr:rowOff>161925</xdr:rowOff>
    </xdr:to>
    <xdr:sp>
      <xdr:nvSpPr>
        <xdr:cNvPr id="7" name="Line 9"/>
        <xdr:cNvSpPr>
          <a:spLocks/>
        </xdr:cNvSpPr>
      </xdr:nvSpPr>
      <xdr:spPr>
        <a:xfrm>
          <a:off x="2676525" y="91630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58</xdr:row>
      <xdr:rowOff>0</xdr:rowOff>
    </xdr:from>
    <xdr:to>
      <xdr:col>31</xdr:col>
      <xdr:colOff>9525</xdr:colOff>
      <xdr:row>58</xdr:row>
      <xdr:rowOff>0</xdr:rowOff>
    </xdr:to>
    <xdr:sp>
      <xdr:nvSpPr>
        <xdr:cNvPr id="8" name="Line 10"/>
        <xdr:cNvSpPr>
          <a:spLocks/>
        </xdr:cNvSpPr>
      </xdr:nvSpPr>
      <xdr:spPr>
        <a:xfrm>
          <a:off x="3000375" y="10258425"/>
          <a:ext cx="213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52</xdr:row>
      <xdr:rowOff>133350</xdr:rowOff>
    </xdr:from>
    <xdr:to>
      <xdr:col>23</xdr:col>
      <xdr:colOff>95250</xdr:colOff>
      <xdr:row>53</xdr:row>
      <xdr:rowOff>28575</xdr:rowOff>
    </xdr:to>
    <xdr:sp>
      <xdr:nvSpPr>
        <xdr:cNvPr id="9" name="Line 13"/>
        <xdr:cNvSpPr>
          <a:spLocks/>
        </xdr:cNvSpPr>
      </xdr:nvSpPr>
      <xdr:spPr>
        <a:xfrm>
          <a:off x="3009900" y="9296400"/>
          <a:ext cx="904875" cy="952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xdr:row>
      <xdr:rowOff>0</xdr:rowOff>
    </xdr:from>
    <xdr:to>
      <xdr:col>27</xdr:col>
      <xdr:colOff>0</xdr:colOff>
      <xdr:row>10</xdr:row>
      <xdr:rowOff>0</xdr:rowOff>
    </xdr:to>
    <xdr:sp>
      <xdr:nvSpPr>
        <xdr:cNvPr id="1" name="Line 1"/>
        <xdr:cNvSpPr>
          <a:spLocks/>
        </xdr:cNvSpPr>
      </xdr:nvSpPr>
      <xdr:spPr>
        <a:xfrm>
          <a:off x="4448175" y="172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xdr:row>
      <xdr:rowOff>123825</xdr:rowOff>
    </xdr:from>
    <xdr:to>
      <xdr:col>27</xdr:col>
      <xdr:colOff>0</xdr:colOff>
      <xdr:row>12</xdr:row>
      <xdr:rowOff>0</xdr:rowOff>
    </xdr:to>
    <xdr:sp>
      <xdr:nvSpPr>
        <xdr:cNvPr id="2" name="Line 2"/>
        <xdr:cNvSpPr>
          <a:spLocks/>
        </xdr:cNvSpPr>
      </xdr:nvSpPr>
      <xdr:spPr>
        <a:xfrm>
          <a:off x="4448175" y="1571625"/>
          <a:ext cx="0" cy="4191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12</xdr:row>
      <xdr:rowOff>0</xdr:rowOff>
    </xdr:from>
    <xdr:to>
      <xdr:col>21</xdr:col>
      <xdr:colOff>171450</xdr:colOff>
      <xdr:row>12</xdr:row>
      <xdr:rowOff>0</xdr:rowOff>
    </xdr:to>
    <xdr:sp>
      <xdr:nvSpPr>
        <xdr:cNvPr id="3" name="AutoShape 3"/>
        <xdr:cNvSpPr>
          <a:spLocks/>
        </xdr:cNvSpPr>
      </xdr:nvSpPr>
      <xdr:spPr>
        <a:xfrm>
          <a:off x="3552825" y="1990725"/>
          <a:ext cx="85725" cy="0"/>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12</xdr:row>
      <xdr:rowOff>0</xdr:rowOff>
    </xdr:from>
    <xdr:to>
      <xdr:col>2</xdr:col>
      <xdr:colOff>161925</xdr:colOff>
      <xdr:row>12</xdr:row>
      <xdr:rowOff>0</xdr:rowOff>
    </xdr:to>
    <xdr:sp>
      <xdr:nvSpPr>
        <xdr:cNvPr id="4" name="AutoShape 4"/>
        <xdr:cNvSpPr>
          <a:spLocks/>
        </xdr:cNvSpPr>
      </xdr:nvSpPr>
      <xdr:spPr>
        <a:xfrm>
          <a:off x="409575" y="1990725"/>
          <a:ext cx="95250" cy="0"/>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15</xdr:row>
      <xdr:rowOff>95250</xdr:rowOff>
    </xdr:from>
    <xdr:to>
      <xdr:col>41</xdr:col>
      <xdr:colOff>180975</xdr:colOff>
      <xdr:row>19</xdr:row>
      <xdr:rowOff>133350</xdr:rowOff>
    </xdr:to>
    <xdr:sp>
      <xdr:nvSpPr>
        <xdr:cNvPr id="5" name="Line 5"/>
        <xdr:cNvSpPr>
          <a:spLocks/>
        </xdr:cNvSpPr>
      </xdr:nvSpPr>
      <xdr:spPr>
        <a:xfrm>
          <a:off x="6896100" y="26003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6" name="Line 6"/>
        <xdr:cNvSpPr>
          <a:spLocks/>
        </xdr:cNvSpPr>
      </xdr:nvSpPr>
      <xdr:spPr>
        <a:xfrm>
          <a:off x="2162175" y="416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27</xdr:row>
      <xdr:rowOff>28575</xdr:rowOff>
    </xdr:from>
    <xdr:to>
      <xdr:col>27</xdr:col>
      <xdr:colOff>38100</xdr:colOff>
      <xdr:row>27</xdr:row>
      <xdr:rowOff>114300</xdr:rowOff>
    </xdr:to>
    <xdr:sp>
      <xdr:nvSpPr>
        <xdr:cNvPr id="7" name="AutoShape 7"/>
        <xdr:cNvSpPr>
          <a:spLocks/>
        </xdr:cNvSpPr>
      </xdr:nvSpPr>
      <xdr:spPr>
        <a:xfrm>
          <a:off x="4419600" y="4457700"/>
          <a:ext cx="66675"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22</xdr:row>
      <xdr:rowOff>66675</xdr:rowOff>
    </xdr:from>
    <xdr:to>
      <xdr:col>7</xdr:col>
      <xdr:colOff>104775</xdr:colOff>
      <xdr:row>27</xdr:row>
      <xdr:rowOff>0</xdr:rowOff>
    </xdr:to>
    <xdr:sp>
      <xdr:nvSpPr>
        <xdr:cNvPr id="8" name="Line 8"/>
        <xdr:cNvSpPr>
          <a:spLocks/>
        </xdr:cNvSpPr>
      </xdr:nvSpPr>
      <xdr:spPr>
        <a:xfrm>
          <a:off x="1304925" y="3771900"/>
          <a:ext cx="0" cy="657225"/>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0</xdr:rowOff>
    </xdr:from>
    <xdr:to>
      <xdr:col>2</xdr:col>
      <xdr:colOff>0</xdr:colOff>
      <xdr:row>16</xdr:row>
      <xdr:rowOff>0</xdr:rowOff>
    </xdr:to>
    <xdr:sp>
      <xdr:nvSpPr>
        <xdr:cNvPr id="9" name="Line 9"/>
        <xdr:cNvSpPr>
          <a:spLocks/>
        </xdr:cNvSpPr>
      </xdr:nvSpPr>
      <xdr:spPr>
        <a:xfrm>
          <a:off x="76200" y="2676525"/>
          <a:ext cx="2667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0</xdr:rowOff>
    </xdr:from>
    <xdr:to>
      <xdr:col>12</xdr:col>
      <xdr:colOff>0</xdr:colOff>
      <xdr:row>16</xdr:row>
      <xdr:rowOff>0</xdr:rowOff>
    </xdr:to>
    <xdr:sp>
      <xdr:nvSpPr>
        <xdr:cNvPr id="10" name="Line 10"/>
        <xdr:cNvSpPr>
          <a:spLocks/>
        </xdr:cNvSpPr>
      </xdr:nvSpPr>
      <xdr:spPr>
        <a:xfrm>
          <a:off x="514350" y="2676525"/>
          <a:ext cx="15430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21</xdr:col>
      <xdr:colOff>0</xdr:colOff>
      <xdr:row>16</xdr:row>
      <xdr:rowOff>0</xdr:rowOff>
    </xdr:to>
    <xdr:sp>
      <xdr:nvSpPr>
        <xdr:cNvPr id="11" name="Line 11"/>
        <xdr:cNvSpPr>
          <a:spLocks/>
        </xdr:cNvSpPr>
      </xdr:nvSpPr>
      <xdr:spPr>
        <a:xfrm>
          <a:off x="2162175" y="2676525"/>
          <a:ext cx="13049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xdr:row>
      <xdr:rowOff>0</xdr:rowOff>
    </xdr:from>
    <xdr:to>
      <xdr:col>28</xdr:col>
      <xdr:colOff>0</xdr:colOff>
      <xdr:row>16</xdr:row>
      <xdr:rowOff>0</xdr:rowOff>
    </xdr:to>
    <xdr:sp>
      <xdr:nvSpPr>
        <xdr:cNvPr id="12" name="Line 12"/>
        <xdr:cNvSpPr>
          <a:spLocks/>
        </xdr:cNvSpPr>
      </xdr:nvSpPr>
      <xdr:spPr>
        <a:xfrm>
          <a:off x="4362450" y="2676525"/>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16</xdr:row>
      <xdr:rowOff>0</xdr:rowOff>
    </xdr:from>
    <xdr:to>
      <xdr:col>26</xdr:col>
      <xdr:colOff>0</xdr:colOff>
      <xdr:row>16</xdr:row>
      <xdr:rowOff>0</xdr:rowOff>
    </xdr:to>
    <xdr:sp>
      <xdr:nvSpPr>
        <xdr:cNvPr id="13" name="Line 13"/>
        <xdr:cNvSpPr>
          <a:spLocks/>
        </xdr:cNvSpPr>
      </xdr:nvSpPr>
      <xdr:spPr>
        <a:xfrm>
          <a:off x="3676650" y="267652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180975</xdr:colOff>
      <xdr:row>25</xdr:row>
      <xdr:rowOff>0</xdr:rowOff>
    </xdr:from>
    <xdr:to>
      <xdr:col>41</xdr:col>
      <xdr:colOff>180975</xdr:colOff>
      <xdr:row>28</xdr:row>
      <xdr:rowOff>104775</xdr:rowOff>
    </xdr:to>
    <xdr:sp>
      <xdr:nvSpPr>
        <xdr:cNvPr id="14" name="Line 14"/>
        <xdr:cNvSpPr>
          <a:spLocks/>
        </xdr:cNvSpPr>
      </xdr:nvSpPr>
      <xdr:spPr>
        <a:xfrm>
          <a:off x="6896100" y="4162425"/>
          <a:ext cx="0" cy="542925"/>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0</xdr:rowOff>
    </xdr:from>
    <xdr:to>
      <xdr:col>14</xdr:col>
      <xdr:colOff>9525</xdr:colOff>
      <xdr:row>24</xdr:row>
      <xdr:rowOff>0</xdr:rowOff>
    </xdr:to>
    <xdr:sp>
      <xdr:nvSpPr>
        <xdr:cNvPr id="15" name="Line 15"/>
        <xdr:cNvSpPr>
          <a:spLocks/>
        </xdr:cNvSpPr>
      </xdr:nvSpPr>
      <xdr:spPr>
        <a:xfrm flipV="1">
          <a:off x="2057400" y="3705225"/>
          <a:ext cx="28575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xdr:row>
      <xdr:rowOff>142875</xdr:rowOff>
    </xdr:from>
    <xdr:to>
      <xdr:col>21</xdr:col>
      <xdr:colOff>123825</xdr:colOff>
      <xdr:row>10</xdr:row>
      <xdr:rowOff>0</xdr:rowOff>
    </xdr:to>
    <xdr:sp>
      <xdr:nvSpPr>
        <xdr:cNvPr id="16" name="Line 16"/>
        <xdr:cNvSpPr>
          <a:spLocks/>
        </xdr:cNvSpPr>
      </xdr:nvSpPr>
      <xdr:spPr>
        <a:xfrm>
          <a:off x="3590925" y="1247775"/>
          <a:ext cx="0" cy="4762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22</xdr:row>
      <xdr:rowOff>104775</xdr:rowOff>
    </xdr:from>
    <xdr:to>
      <xdr:col>27</xdr:col>
      <xdr:colOff>9525</xdr:colOff>
      <xdr:row>26</xdr:row>
      <xdr:rowOff>0</xdr:rowOff>
    </xdr:to>
    <xdr:sp>
      <xdr:nvSpPr>
        <xdr:cNvPr id="17" name="Line 17"/>
        <xdr:cNvSpPr>
          <a:spLocks/>
        </xdr:cNvSpPr>
      </xdr:nvSpPr>
      <xdr:spPr>
        <a:xfrm>
          <a:off x="4457700" y="3810000"/>
          <a:ext cx="0" cy="53340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27</xdr:row>
      <xdr:rowOff>9525</xdr:rowOff>
    </xdr:from>
    <xdr:to>
      <xdr:col>7</xdr:col>
      <xdr:colOff>152400</xdr:colOff>
      <xdr:row>27</xdr:row>
      <xdr:rowOff>95250</xdr:rowOff>
    </xdr:to>
    <xdr:sp>
      <xdr:nvSpPr>
        <xdr:cNvPr id="18" name="AutoShape 18"/>
        <xdr:cNvSpPr>
          <a:spLocks/>
        </xdr:cNvSpPr>
      </xdr:nvSpPr>
      <xdr:spPr>
        <a:xfrm>
          <a:off x="1257300" y="443865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0</xdr:rowOff>
    </xdr:from>
    <xdr:to>
      <xdr:col>28</xdr:col>
      <xdr:colOff>0</xdr:colOff>
      <xdr:row>30</xdr:row>
      <xdr:rowOff>0</xdr:rowOff>
    </xdr:to>
    <xdr:sp>
      <xdr:nvSpPr>
        <xdr:cNvPr id="19" name="Line 19"/>
        <xdr:cNvSpPr>
          <a:spLocks/>
        </xdr:cNvSpPr>
      </xdr:nvSpPr>
      <xdr:spPr>
        <a:xfrm>
          <a:off x="4362450" y="4943475"/>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30</xdr:row>
      <xdr:rowOff>0</xdr:rowOff>
    </xdr:from>
    <xdr:to>
      <xdr:col>26</xdr:col>
      <xdr:colOff>0</xdr:colOff>
      <xdr:row>30</xdr:row>
      <xdr:rowOff>0</xdr:rowOff>
    </xdr:to>
    <xdr:sp>
      <xdr:nvSpPr>
        <xdr:cNvPr id="20" name="Line 20"/>
        <xdr:cNvSpPr>
          <a:spLocks/>
        </xdr:cNvSpPr>
      </xdr:nvSpPr>
      <xdr:spPr>
        <a:xfrm>
          <a:off x="2952750" y="4943475"/>
          <a:ext cx="1409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30</xdr:row>
      <xdr:rowOff>0</xdr:rowOff>
    </xdr:from>
    <xdr:to>
      <xdr:col>17</xdr:col>
      <xdr:colOff>0</xdr:colOff>
      <xdr:row>30</xdr:row>
      <xdr:rowOff>0</xdr:rowOff>
    </xdr:to>
    <xdr:sp>
      <xdr:nvSpPr>
        <xdr:cNvPr id="21" name="Line 21"/>
        <xdr:cNvSpPr>
          <a:spLocks/>
        </xdr:cNvSpPr>
      </xdr:nvSpPr>
      <xdr:spPr>
        <a:xfrm>
          <a:off x="2171700" y="4943475"/>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12</xdr:col>
      <xdr:colOff>0</xdr:colOff>
      <xdr:row>30</xdr:row>
      <xdr:rowOff>0</xdr:rowOff>
    </xdr:to>
    <xdr:sp>
      <xdr:nvSpPr>
        <xdr:cNvPr id="22" name="Line 22"/>
        <xdr:cNvSpPr>
          <a:spLocks/>
        </xdr:cNvSpPr>
      </xdr:nvSpPr>
      <xdr:spPr>
        <a:xfrm>
          <a:off x="1371600" y="494347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30</xdr:row>
      <xdr:rowOff>0</xdr:rowOff>
    </xdr:from>
    <xdr:to>
      <xdr:col>7</xdr:col>
      <xdr:colOff>0</xdr:colOff>
      <xdr:row>30</xdr:row>
      <xdr:rowOff>0</xdr:rowOff>
    </xdr:to>
    <xdr:sp>
      <xdr:nvSpPr>
        <xdr:cNvPr id="23" name="Line 23"/>
        <xdr:cNvSpPr>
          <a:spLocks/>
        </xdr:cNvSpPr>
      </xdr:nvSpPr>
      <xdr:spPr>
        <a:xfrm>
          <a:off x="361950" y="4943475"/>
          <a:ext cx="8382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16</xdr:row>
      <xdr:rowOff>0</xdr:rowOff>
    </xdr:from>
    <xdr:to>
      <xdr:col>33</xdr:col>
      <xdr:colOff>161925</xdr:colOff>
      <xdr:row>16</xdr:row>
      <xdr:rowOff>0</xdr:rowOff>
    </xdr:to>
    <xdr:sp>
      <xdr:nvSpPr>
        <xdr:cNvPr id="24" name="Line 24"/>
        <xdr:cNvSpPr>
          <a:spLocks/>
        </xdr:cNvSpPr>
      </xdr:nvSpPr>
      <xdr:spPr>
        <a:xfrm>
          <a:off x="4533900" y="2676525"/>
          <a:ext cx="942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11</xdr:col>
      <xdr:colOff>0</xdr:colOff>
      <xdr:row>49</xdr:row>
      <xdr:rowOff>9525</xdr:rowOff>
    </xdr:to>
    <xdr:sp>
      <xdr:nvSpPr>
        <xdr:cNvPr id="25" name="Line 25"/>
        <xdr:cNvSpPr>
          <a:spLocks/>
        </xdr:cNvSpPr>
      </xdr:nvSpPr>
      <xdr:spPr>
        <a:xfrm>
          <a:off x="1371600" y="7953375"/>
          <a:ext cx="5143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48</xdr:row>
      <xdr:rowOff>0</xdr:rowOff>
    </xdr:from>
    <xdr:to>
      <xdr:col>38</xdr:col>
      <xdr:colOff>142875</xdr:colOff>
      <xdr:row>49</xdr:row>
      <xdr:rowOff>161925</xdr:rowOff>
    </xdr:to>
    <xdr:sp>
      <xdr:nvSpPr>
        <xdr:cNvPr id="26" name="Line 27"/>
        <xdr:cNvSpPr>
          <a:spLocks/>
        </xdr:cNvSpPr>
      </xdr:nvSpPr>
      <xdr:spPr>
        <a:xfrm>
          <a:off x="6267450" y="7953375"/>
          <a:ext cx="0" cy="266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45</xdr:row>
      <xdr:rowOff>0</xdr:rowOff>
    </xdr:from>
    <xdr:to>
      <xdr:col>39</xdr:col>
      <xdr:colOff>0</xdr:colOff>
      <xdr:row>47</xdr:row>
      <xdr:rowOff>0</xdr:rowOff>
    </xdr:to>
    <xdr:sp>
      <xdr:nvSpPr>
        <xdr:cNvPr id="27" name="Line 28"/>
        <xdr:cNvSpPr>
          <a:spLocks/>
        </xdr:cNvSpPr>
      </xdr:nvSpPr>
      <xdr:spPr>
        <a:xfrm>
          <a:off x="6296025" y="75152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35</xdr:col>
      <xdr:colOff>0</xdr:colOff>
      <xdr:row>44</xdr:row>
      <xdr:rowOff>0</xdr:rowOff>
    </xdr:to>
    <xdr:sp>
      <xdr:nvSpPr>
        <xdr:cNvPr id="28" name="Line 29"/>
        <xdr:cNvSpPr>
          <a:spLocks/>
        </xdr:cNvSpPr>
      </xdr:nvSpPr>
      <xdr:spPr>
        <a:xfrm>
          <a:off x="1371600" y="7343775"/>
          <a:ext cx="42386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xdr:row>
      <xdr:rowOff>9525</xdr:rowOff>
    </xdr:from>
    <xdr:to>
      <xdr:col>3</xdr:col>
      <xdr:colOff>9525</xdr:colOff>
      <xdr:row>50</xdr:row>
      <xdr:rowOff>9525</xdr:rowOff>
    </xdr:to>
    <xdr:sp>
      <xdr:nvSpPr>
        <xdr:cNvPr id="29" name="Line 30"/>
        <xdr:cNvSpPr>
          <a:spLocks/>
        </xdr:cNvSpPr>
      </xdr:nvSpPr>
      <xdr:spPr>
        <a:xfrm flipH="1">
          <a:off x="514350" y="7877175"/>
          <a:ext cx="9525" cy="3714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46</xdr:row>
      <xdr:rowOff>0</xdr:rowOff>
    </xdr:from>
    <xdr:to>
      <xdr:col>6</xdr:col>
      <xdr:colOff>0</xdr:colOff>
      <xdr:row>47</xdr:row>
      <xdr:rowOff>0</xdr:rowOff>
    </xdr:to>
    <xdr:sp>
      <xdr:nvSpPr>
        <xdr:cNvPr id="30" name="Line 31"/>
        <xdr:cNvSpPr>
          <a:spLocks/>
        </xdr:cNvSpPr>
      </xdr:nvSpPr>
      <xdr:spPr>
        <a:xfrm>
          <a:off x="1028700" y="768667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51</xdr:row>
      <xdr:rowOff>9525</xdr:rowOff>
    </xdr:to>
    <xdr:sp>
      <xdr:nvSpPr>
        <xdr:cNvPr id="31" name="Line 32"/>
        <xdr:cNvSpPr>
          <a:spLocks/>
        </xdr:cNvSpPr>
      </xdr:nvSpPr>
      <xdr:spPr>
        <a:xfrm>
          <a:off x="1028700" y="8058150"/>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55</xdr:row>
      <xdr:rowOff>0</xdr:rowOff>
    </xdr:from>
    <xdr:to>
      <xdr:col>11</xdr:col>
      <xdr:colOff>9525</xdr:colOff>
      <xdr:row>55</xdr:row>
      <xdr:rowOff>0</xdr:rowOff>
    </xdr:to>
    <xdr:sp>
      <xdr:nvSpPr>
        <xdr:cNvPr id="32" name="Line 33"/>
        <xdr:cNvSpPr>
          <a:spLocks/>
        </xdr:cNvSpPr>
      </xdr:nvSpPr>
      <xdr:spPr>
        <a:xfrm>
          <a:off x="1381125" y="907732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55</xdr:row>
      <xdr:rowOff>0</xdr:rowOff>
    </xdr:from>
    <xdr:to>
      <xdr:col>21</xdr:col>
      <xdr:colOff>28575</xdr:colOff>
      <xdr:row>55</xdr:row>
      <xdr:rowOff>0</xdr:rowOff>
    </xdr:to>
    <xdr:sp>
      <xdr:nvSpPr>
        <xdr:cNvPr id="33" name="Line 34"/>
        <xdr:cNvSpPr>
          <a:spLocks/>
        </xdr:cNvSpPr>
      </xdr:nvSpPr>
      <xdr:spPr>
        <a:xfrm>
          <a:off x="1905000" y="9077325"/>
          <a:ext cx="1590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55</xdr:row>
      <xdr:rowOff>0</xdr:rowOff>
    </xdr:from>
    <xdr:to>
      <xdr:col>31</xdr:col>
      <xdr:colOff>0</xdr:colOff>
      <xdr:row>55</xdr:row>
      <xdr:rowOff>0</xdr:rowOff>
    </xdr:to>
    <xdr:sp>
      <xdr:nvSpPr>
        <xdr:cNvPr id="34" name="Line 35"/>
        <xdr:cNvSpPr>
          <a:spLocks/>
        </xdr:cNvSpPr>
      </xdr:nvSpPr>
      <xdr:spPr>
        <a:xfrm>
          <a:off x="3467100" y="9077325"/>
          <a:ext cx="1581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55</xdr:row>
      <xdr:rowOff>0</xdr:rowOff>
    </xdr:from>
    <xdr:to>
      <xdr:col>35</xdr:col>
      <xdr:colOff>0</xdr:colOff>
      <xdr:row>55</xdr:row>
      <xdr:rowOff>0</xdr:rowOff>
    </xdr:to>
    <xdr:sp>
      <xdr:nvSpPr>
        <xdr:cNvPr id="35" name="Line 36"/>
        <xdr:cNvSpPr>
          <a:spLocks/>
        </xdr:cNvSpPr>
      </xdr:nvSpPr>
      <xdr:spPr>
        <a:xfrm>
          <a:off x="5048250" y="9077325"/>
          <a:ext cx="561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46</xdr:row>
      <xdr:rowOff>0</xdr:rowOff>
    </xdr:from>
    <xdr:to>
      <xdr:col>28</xdr:col>
      <xdr:colOff>0</xdr:colOff>
      <xdr:row>46</xdr:row>
      <xdr:rowOff>161925</xdr:rowOff>
    </xdr:to>
    <xdr:sp>
      <xdr:nvSpPr>
        <xdr:cNvPr id="36" name="Line 37"/>
        <xdr:cNvSpPr>
          <a:spLocks/>
        </xdr:cNvSpPr>
      </xdr:nvSpPr>
      <xdr:spPr>
        <a:xfrm>
          <a:off x="4524375" y="7686675"/>
          <a:ext cx="9525"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50</xdr:row>
      <xdr:rowOff>9525</xdr:rowOff>
    </xdr:from>
    <xdr:to>
      <xdr:col>28</xdr:col>
      <xdr:colOff>0</xdr:colOff>
      <xdr:row>51</xdr:row>
      <xdr:rowOff>57150</xdr:rowOff>
    </xdr:to>
    <xdr:sp>
      <xdr:nvSpPr>
        <xdr:cNvPr id="37" name="Line 39"/>
        <xdr:cNvSpPr>
          <a:spLocks/>
        </xdr:cNvSpPr>
      </xdr:nvSpPr>
      <xdr:spPr>
        <a:xfrm>
          <a:off x="4533900" y="8248650"/>
          <a:ext cx="0" cy="2000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47625</xdr:rowOff>
    </xdr:from>
    <xdr:to>
      <xdr:col>12</xdr:col>
      <xdr:colOff>66675</xdr:colOff>
      <xdr:row>53</xdr:row>
      <xdr:rowOff>57150</xdr:rowOff>
    </xdr:to>
    <xdr:sp>
      <xdr:nvSpPr>
        <xdr:cNvPr id="38" name="Line 40"/>
        <xdr:cNvSpPr>
          <a:spLocks/>
        </xdr:cNvSpPr>
      </xdr:nvSpPr>
      <xdr:spPr>
        <a:xfrm>
          <a:off x="2124075" y="84391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53</xdr:row>
      <xdr:rowOff>0</xdr:rowOff>
    </xdr:from>
    <xdr:to>
      <xdr:col>12</xdr:col>
      <xdr:colOff>66675</xdr:colOff>
      <xdr:row>53</xdr:row>
      <xdr:rowOff>0</xdr:rowOff>
    </xdr:to>
    <xdr:sp>
      <xdr:nvSpPr>
        <xdr:cNvPr id="39" name="Line 41"/>
        <xdr:cNvSpPr>
          <a:spLocks/>
        </xdr:cNvSpPr>
      </xdr:nvSpPr>
      <xdr:spPr>
        <a:xfrm>
          <a:off x="1885950" y="8734425"/>
          <a:ext cx="238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53</xdr:row>
      <xdr:rowOff>0</xdr:rowOff>
    </xdr:from>
    <xdr:to>
      <xdr:col>24</xdr:col>
      <xdr:colOff>9525</xdr:colOff>
      <xdr:row>53</xdr:row>
      <xdr:rowOff>0</xdr:rowOff>
    </xdr:to>
    <xdr:sp>
      <xdr:nvSpPr>
        <xdr:cNvPr id="40" name="Line 42"/>
        <xdr:cNvSpPr>
          <a:spLocks/>
        </xdr:cNvSpPr>
      </xdr:nvSpPr>
      <xdr:spPr>
        <a:xfrm>
          <a:off x="2133600" y="8734425"/>
          <a:ext cx="1895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54</xdr:row>
      <xdr:rowOff>0</xdr:rowOff>
    </xdr:from>
    <xdr:to>
      <xdr:col>33</xdr:col>
      <xdr:colOff>0</xdr:colOff>
      <xdr:row>54</xdr:row>
      <xdr:rowOff>0</xdr:rowOff>
    </xdr:to>
    <xdr:sp>
      <xdr:nvSpPr>
        <xdr:cNvPr id="41" name="Line 43"/>
        <xdr:cNvSpPr>
          <a:spLocks/>
        </xdr:cNvSpPr>
      </xdr:nvSpPr>
      <xdr:spPr>
        <a:xfrm>
          <a:off x="5048250" y="8905875"/>
          <a:ext cx="2667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54</xdr:row>
      <xdr:rowOff>0</xdr:rowOff>
    </xdr:from>
    <xdr:to>
      <xdr:col>30</xdr:col>
      <xdr:colOff>0</xdr:colOff>
      <xdr:row>54</xdr:row>
      <xdr:rowOff>0</xdr:rowOff>
    </xdr:to>
    <xdr:sp>
      <xdr:nvSpPr>
        <xdr:cNvPr id="42" name="Line 44"/>
        <xdr:cNvSpPr>
          <a:spLocks/>
        </xdr:cNvSpPr>
      </xdr:nvSpPr>
      <xdr:spPr>
        <a:xfrm>
          <a:off x="3124200" y="8905875"/>
          <a:ext cx="1752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53</xdr:row>
      <xdr:rowOff>0</xdr:rowOff>
    </xdr:from>
    <xdr:to>
      <xdr:col>32</xdr:col>
      <xdr:colOff>9525</xdr:colOff>
      <xdr:row>53</xdr:row>
      <xdr:rowOff>0</xdr:rowOff>
    </xdr:to>
    <xdr:sp>
      <xdr:nvSpPr>
        <xdr:cNvPr id="43" name="Line 45"/>
        <xdr:cNvSpPr>
          <a:spLocks/>
        </xdr:cNvSpPr>
      </xdr:nvSpPr>
      <xdr:spPr>
        <a:xfrm>
          <a:off x="5048250" y="8734425"/>
          <a:ext cx="1809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53</xdr:row>
      <xdr:rowOff>0</xdr:rowOff>
    </xdr:from>
    <xdr:to>
      <xdr:col>35</xdr:col>
      <xdr:colOff>0</xdr:colOff>
      <xdr:row>53</xdr:row>
      <xdr:rowOff>0</xdr:rowOff>
    </xdr:to>
    <xdr:sp>
      <xdr:nvSpPr>
        <xdr:cNvPr id="44" name="Line 46"/>
        <xdr:cNvSpPr>
          <a:spLocks/>
        </xdr:cNvSpPr>
      </xdr:nvSpPr>
      <xdr:spPr>
        <a:xfrm>
          <a:off x="5219700" y="8734425"/>
          <a:ext cx="3905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17</xdr:row>
      <xdr:rowOff>19050</xdr:rowOff>
    </xdr:to>
    <xdr:sp>
      <xdr:nvSpPr>
        <xdr:cNvPr id="45" name="Line 48"/>
        <xdr:cNvSpPr>
          <a:spLocks/>
        </xdr:cNvSpPr>
      </xdr:nvSpPr>
      <xdr:spPr>
        <a:xfrm>
          <a:off x="342900" y="1990725"/>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0</xdr:rowOff>
    </xdr:from>
    <xdr:to>
      <xdr:col>3</xdr:col>
      <xdr:colOff>0</xdr:colOff>
      <xdr:row>16</xdr:row>
      <xdr:rowOff>28575</xdr:rowOff>
    </xdr:to>
    <xdr:sp>
      <xdr:nvSpPr>
        <xdr:cNvPr id="46" name="Line 49"/>
        <xdr:cNvSpPr>
          <a:spLocks/>
        </xdr:cNvSpPr>
      </xdr:nvSpPr>
      <xdr:spPr>
        <a:xfrm>
          <a:off x="514350" y="199072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16</xdr:row>
      <xdr:rowOff>47625</xdr:rowOff>
    </xdr:to>
    <xdr:sp>
      <xdr:nvSpPr>
        <xdr:cNvPr id="47" name="Line 50"/>
        <xdr:cNvSpPr>
          <a:spLocks/>
        </xdr:cNvSpPr>
      </xdr:nvSpPr>
      <xdr:spPr>
        <a:xfrm>
          <a:off x="2057400" y="199072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16</xdr:row>
      <xdr:rowOff>19050</xdr:rowOff>
    </xdr:to>
    <xdr:sp>
      <xdr:nvSpPr>
        <xdr:cNvPr id="48" name="Line 51"/>
        <xdr:cNvSpPr>
          <a:spLocks/>
        </xdr:cNvSpPr>
      </xdr:nvSpPr>
      <xdr:spPr>
        <a:xfrm>
          <a:off x="2162175" y="19907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16</xdr:row>
      <xdr:rowOff>9525</xdr:rowOff>
    </xdr:to>
    <xdr:sp>
      <xdr:nvSpPr>
        <xdr:cNvPr id="49" name="Line 52"/>
        <xdr:cNvSpPr>
          <a:spLocks/>
        </xdr:cNvSpPr>
      </xdr:nvSpPr>
      <xdr:spPr>
        <a:xfrm>
          <a:off x="3467100" y="19907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0</xdr:rowOff>
    </xdr:from>
    <xdr:to>
      <xdr:col>22</xdr:col>
      <xdr:colOff>0</xdr:colOff>
      <xdr:row>16</xdr:row>
      <xdr:rowOff>28575</xdr:rowOff>
    </xdr:to>
    <xdr:sp>
      <xdr:nvSpPr>
        <xdr:cNvPr id="50" name="Line 53"/>
        <xdr:cNvSpPr>
          <a:spLocks/>
        </xdr:cNvSpPr>
      </xdr:nvSpPr>
      <xdr:spPr>
        <a:xfrm>
          <a:off x="3676650" y="199072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xdr:row>
      <xdr:rowOff>0</xdr:rowOff>
    </xdr:from>
    <xdr:to>
      <xdr:col>26</xdr:col>
      <xdr:colOff>0</xdr:colOff>
      <xdr:row>16</xdr:row>
      <xdr:rowOff>38100</xdr:rowOff>
    </xdr:to>
    <xdr:sp>
      <xdr:nvSpPr>
        <xdr:cNvPr id="51" name="Line 54"/>
        <xdr:cNvSpPr>
          <a:spLocks/>
        </xdr:cNvSpPr>
      </xdr:nvSpPr>
      <xdr:spPr>
        <a:xfrm>
          <a:off x="4362450"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12</xdr:row>
      <xdr:rowOff>0</xdr:rowOff>
    </xdr:from>
    <xdr:to>
      <xdr:col>28</xdr:col>
      <xdr:colOff>0</xdr:colOff>
      <xdr:row>16</xdr:row>
      <xdr:rowOff>38100</xdr:rowOff>
    </xdr:to>
    <xdr:sp>
      <xdr:nvSpPr>
        <xdr:cNvPr id="52" name="Line 55"/>
        <xdr:cNvSpPr>
          <a:spLocks/>
        </xdr:cNvSpPr>
      </xdr:nvSpPr>
      <xdr:spPr>
        <a:xfrm>
          <a:off x="4533900"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12</xdr:row>
      <xdr:rowOff>0</xdr:rowOff>
    </xdr:from>
    <xdr:to>
      <xdr:col>34</xdr:col>
      <xdr:colOff>0</xdr:colOff>
      <xdr:row>16</xdr:row>
      <xdr:rowOff>57150</xdr:rowOff>
    </xdr:to>
    <xdr:sp>
      <xdr:nvSpPr>
        <xdr:cNvPr id="53" name="Line 56"/>
        <xdr:cNvSpPr>
          <a:spLocks/>
        </xdr:cNvSpPr>
      </xdr:nvSpPr>
      <xdr:spPr>
        <a:xfrm>
          <a:off x="5495925" y="1990725"/>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xdr:row>
      <xdr:rowOff>0</xdr:rowOff>
    </xdr:from>
    <xdr:to>
      <xdr:col>35</xdr:col>
      <xdr:colOff>0</xdr:colOff>
      <xdr:row>16</xdr:row>
      <xdr:rowOff>38100</xdr:rowOff>
    </xdr:to>
    <xdr:sp>
      <xdr:nvSpPr>
        <xdr:cNvPr id="54" name="Line 57"/>
        <xdr:cNvSpPr>
          <a:spLocks/>
        </xdr:cNvSpPr>
      </xdr:nvSpPr>
      <xdr:spPr>
        <a:xfrm>
          <a:off x="5610225" y="19907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16</xdr:row>
      <xdr:rowOff>0</xdr:rowOff>
    </xdr:from>
    <xdr:to>
      <xdr:col>41</xdr:col>
      <xdr:colOff>57150</xdr:colOff>
      <xdr:row>16</xdr:row>
      <xdr:rowOff>0</xdr:rowOff>
    </xdr:to>
    <xdr:sp>
      <xdr:nvSpPr>
        <xdr:cNvPr id="55" name="Line 58"/>
        <xdr:cNvSpPr>
          <a:spLocks/>
        </xdr:cNvSpPr>
      </xdr:nvSpPr>
      <xdr:spPr>
        <a:xfrm>
          <a:off x="5610225" y="2676525"/>
          <a:ext cx="11620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0</xdr:rowOff>
    </xdr:from>
    <xdr:to>
      <xdr:col>12</xdr:col>
      <xdr:colOff>0</xdr:colOff>
      <xdr:row>30</xdr:row>
      <xdr:rowOff>28575</xdr:rowOff>
    </xdr:to>
    <xdr:sp>
      <xdr:nvSpPr>
        <xdr:cNvPr id="56" name="Line 60"/>
        <xdr:cNvSpPr>
          <a:spLocks/>
        </xdr:cNvSpPr>
      </xdr:nvSpPr>
      <xdr:spPr>
        <a:xfrm>
          <a:off x="2057400" y="46005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28</xdr:row>
      <xdr:rowOff>0</xdr:rowOff>
    </xdr:from>
    <xdr:to>
      <xdr:col>12</xdr:col>
      <xdr:colOff>104775</xdr:colOff>
      <xdr:row>30</xdr:row>
      <xdr:rowOff>66675</xdr:rowOff>
    </xdr:to>
    <xdr:sp>
      <xdr:nvSpPr>
        <xdr:cNvPr id="57" name="Line 61"/>
        <xdr:cNvSpPr>
          <a:spLocks/>
        </xdr:cNvSpPr>
      </xdr:nvSpPr>
      <xdr:spPr>
        <a:xfrm>
          <a:off x="2162175" y="46005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161925</xdr:rowOff>
    </xdr:from>
    <xdr:to>
      <xdr:col>2</xdr:col>
      <xdr:colOff>0</xdr:colOff>
      <xdr:row>8</xdr:row>
      <xdr:rowOff>85725</xdr:rowOff>
    </xdr:to>
    <xdr:sp>
      <xdr:nvSpPr>
        <xdr:cNvPr id="58" name="Line 62"/>
        <xdr:cNvSpPr>
          <a:spLocks/>
        </xdr:cNvSpPr>
      </xdr:nvSpPr>
      <xdr:spPr>
        <a:xfrm>
          <a:off x="342900" y="10953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5</xdr:row>
      <xdr:rowOff>133350</xdr:rowOff>
    </xdr:from>
    <xdr:to>
      <xdr:col>21</xdr:col>
      <xdr:colOff>114300</xdr:colOff>
      <xdr:row>6</xdr:row>
      <xdr:rowOff>66675</xdr:rowOff>
    </xdr:to>
    <xdr:sp>
      <xdr:nvSpPr>
        <xdr:cNvPr id="59" name="Line 63"/>
        <xdr:cNvSpPr>
          <a:spLocks/>
        </xdr:cNvSpPr>
      </xdr:nvSpPr>
      <xdr:spPr>
        <a:xfrm flipV="1">
          <a:off x="3581400" y="10668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xdr:row>
      <xdr:rowOff>0</xdr:rowOff>
    </xdr:from>
    <xdr:to>
      <xdr:col>21</xdr:col>
      <xdr:colOff>123825</xdr:colOff>
      <xdr:row>6</xdr:row>
      <xdr:rowOff>0</xdr:rowOff>
    </xdr:to>
    <xdr:sp>
      <xdr:nvSpPr>
        <xdr:cNvPr id="60" name="Line 64"/>
        <xdr:cNvSpPr>
          <a:spLocks/>
        </xdr:cNvSpPr>
      </xdr:nvSpPr>
      <xdr:spPr>
        <a:xfrm>
          <a:off x="352425" y="1104900"/>
          <a:ext cx="32385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xdr:row>
      <xdr:rowOff>0</xdr:rowOff>
    </xdr:from>
    <xdr:to>
      <xdr:col>38</xdr:col>
      <xdr:colOff>9525</xdr:colOff>
      <xdr:row>6</xdr:row>
      <xdr:rowOff>0</xdr:rowOff>
    </xdr:to>
    <xdr:sp>
      <xdr:nvSpPr>
        <xdr:cNvPr id="61" name="Line 65"/>
        <xdr:cNvSpPr>
          <a:spLocks/>
        </xdr:cNvSpPr>
      </xdr:nvSpPr>
      <xdr:spPr>
        <a:xfrm>
          <a:off x="3581400" y="1104900"/>
          <a:ext cx="25527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19</xdr:row>
      <xdr:rowOff>142875</xdr:rowOff>
    </xdr:from>
    <xdr:to>
      <xdr:col>7</xdr:col>
      <xdr:colOff>95250</xdr:colOff>
      <xdr:row>21</xdr:row>
      <xdr:rowOff>161925</xdr:rowOff>
    </xdr:to>
    <xdr:sp>
      <xdr:nvSpPr>
        <xdr:cNvPr id="62" name="Line 66"/>
        <xdr:cNvSpPr>
          <a:spLocks/>
        </xdr:cNvSpPr>
      </xdr:nvSpPr>
      <xdr:spPr>
        <a:xfrm flipV="1">
          <a:off x="1295400" y="33337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7</xdr:col>
      <xdr:colOff>95250</xdr:colOff>
      <xdr:row>20</xdr:row>
      <xdr:rowOff>0</xdr:rowOff>
    </xdr:to>
    <xdr:sp>
      <xdr:nvSpPr>
        <xdr:cNvPr id="63" name="Line 67"/>
        <xdr:cNvSpPr>
          <a:spLocks/>
        </xdr:cNvSpPr>
      </xdr:nvSpPr>
      <xdr:spPr>
        <a:xfrm>
          <a:off x="342900" y="3362325"/>
          <a:ext cx="9525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20</xdr:row>
      <xdr:rowOff>0</xdr:rowOff>
    </xdr:from>
    <xdr:to>
      <xdr:col>27</xdr:col>
      <xdr:colOff>0</xdr:colOff>
      <xdr:row>20</xdr:row>
      <xdr:rowOff>0</xdr:rowOff>
    </xdr:to>
    <xdr:sp>
      <xdr:nvSpPr>
        <xdr:cNvPr id="64" name="Line 68"/>
        <xdr:cNvSpPr>
          <a:spLocks/>
        </xdr:cNvSpPr>
      </xdr:nvSpPr>
      <xdr:spPr>
        <a:xfrm>
          <a:off x="1295400" y="3362325"/>
          <a:ext cx="3152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19</xdr:row>
      <xdr:rowOff>123825</xdr:rowOff>
    </xdr:from>
    <xdr:to>
      <xdr:col>27</xdr:col>
      <xdr:colOff>0</xdr:colOff>
      <xdr:row>22</xdr:row>
      <xdr:rowOff>85725</xdr:rowOff>
    </xdr:to>
    <xdr:sp>
      <xdr:nvSpPr>
        <xdr:cNvPr id="65" name="Line 69"/>
        <xdr:cNvSpPr>
          <a:spLocks/>
        </xdr:cNvSpPr>
      </xdr:nvSpPr>
      <xdr:spPr>
        <a:xfrm>
          <a:off x="4448175" y="33147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0</xdr:rowOff>
    </xdr:from>
    <xdr:to>
      <xdr:col>40</xdr:col>
      <xdr:colOff>47625</xdr:colOff>
      <xdr:row>20</xdr:row>
      <xdr:rowOff>0</xdr:rowOff>
    </xdr:to>
    <xdr:sp>
      <xdr:nvSpPr>
        <xdr:cNvPr id="66" name="Line 70"/>
        <xdr:cNvSpPr>
          <a:spLocks/>
        </xdr:cNvSpPr>
      </xdr:nvSpPr>
      <xdr:spPr>
        <a:xfrm>
          <a:off x="4448175" y="3362325"/>
          <a:ext cx="20669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28575</xdr:rowOff>
    </xdr:from>
    <xdr:to>
      <xdr:col>2</xdr:col>
      <xdr:colOff>142875</xdr:colOff>
      <xdr:row>12</xdr:row>
      <xdr:rowOff>114300</xdr:rowOff>
    </xdr:to>
    <xdr:sp>
      <xdr:nvSpPr>
        <xdr:cNvPr id="67" name="AutoShape 71"/>
        <xdr:cNvSpPr>
          <a:spLocks/>
        </xdr:cNvSpPr>
      </xdr:nvSpPr>
      <xdr:spPr>
        <a:xfrm>
          <a:off x="390525" y="2019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12</xdr:row>
      <xdr:rowOff>28575</xdr:rowOff>
    </xdr:from>
    <xdr:to>
      <xdr:col>21</xdr:col>
      <xdr:colOff>161925</xdr:colOff>
      <xdr:row>12</xdr:row>
      <xdr:rowOff>114300</xdr:rowOff>
    </xdr:to>
    <xdr:sp>
      <xdr:nvSpPr>
        <xdr:cNvPr id="68" name="AutoShape 72"/>
        <xdr:cNvSpPr>
          <a:spLocks/>
        </xdr:cNvSpPr>
      </xdr:nvSpPr>
      <xdr:spPr>
        <a:xfrm>
          <a:off x="3533775" y="2019300"/>
          <a:ext cx="95250" cy="85725"/>
        </a:xfrm>
        <a:prstGeom prst="triangle">
          <a:avLst>
            <a:gd name="adj" fmla="val 4546"/>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47</xdr:row>
      <xdr:rowOff>76200</xdr:rowOff>
    </xdr:from>
    <xdr:to>
      <xdr:col>6</xdr:col>
      <xdr:colOff>38100</xdr:colOff>
      <xdr:row>48</xdr:row>
      <xdr:rowOff>9525</xdr:rowOff>
    </xdr:to>
    <xdr:sp>
      <xdr:nvSpPr>
        <xdr:cNvPr id="69" name="Oval 73"/>
        <xdr:cNvSpPr>
          <a:spLocks/>
        </xdr:cNvSpPr>
      </xdr:nvSpPr>
      <xdr:spPr>
        <a:xfrm>
          <a:off x="1038225" y="7943850"/>
          <a:ext cx="28575"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161925</xdr:rowOff>
    </xdr:from>
    <xdr:to>
      <xdr:col>8</xdr:col>
      <xdr:colOff>0</xdr:colOff>
      <xdr:row>30</xdr:row>
      <xdr:rowOff>28575</xdr:rowOff>
    </xdr:to>
    <xdr:sp>
      <xdr:nvSpPr>
        <xdr:cNvPr id="70" name="Line 74"/>
        <xdr:cNvSpPr>
          <a:spLocks/>
        </xdr:cNvSpPr>
      </xdr:nvSpPr>
      <xdr:spPr>
        <a:xfrm>
          <a:off x="1371600" y="45910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47</xdr:row>
      <xdr:rowOff>66675</xdr:rowOff>
    </xdr:from>
    <xdr:to>
      <xdr:col>27</xdr:col>
      <xdr:colOff>76200</xdr:colOff>
      <xdr:row>49</xdr:row>
      <xdr:rowOff>123825</xdr:rowOff>
    </xdr:to>
    <xdr:sp>
      <xdr:nvSpPr>
        <xdr:cNvPr id="71" name="Line 77"/>
        <xdr:cNvSpPr>
          <a:spLocks/>
        </xdr:cNvSpPr>
      </xdr:nvSpPr>
      <xdr:spPr>
        <a:xfrm>
          <a:off x="4524375" y="7934325"/>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50</xdr:row>
      <xdr:rowOff>0</xdr:rowOff>
    </xdr:from>
    <xdr:to>
      <xdr:col>10</xdr:col>
      <xdr:colOff>95250</xdr:colOff>
      <xdr:row>50</xdr:row>
      <xdr:rowOff>0</xdr:rowOff>
    </xdr:to>
    <xdr:sp>
      <xdr:nvSpPr>
        <xdr:cNvPr id="72" name="Line 78"/>
        <xdr:cNvSpPr>
          <a:spLocks/>
        </xdr:cNvSpPr>
      </xdr:nvSpPr>
      <xdr:spPr>
        <a:xfrm flipH="1">
          <a:off x="495300" y="82391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49</xdr:row>
      <xdr:rowOff>0</xdr:rowOff>
    </xdr:from>
    <xdr:to>
      <xdr:col>9</xdr:col>
      <xdr:colOff>142875</xdr:colOff>
      <xdr:row>49</xdr:row>
      <xdr:rowOff>0</xdr:rowOff>
    </xdr:to>
    <xdr:sp>
      <xdr:nvSpPr>
        <xdr:cNvPr id="73" name="Line 81"/>
        <xdr:cNvSpPr>
          <a:spLocks/>
        </xdr:cNvSpPr>
      </xdr:nvSpPr>
      <xdr:spPr>
        <a:xfrm flipH="1">
          <a:off x="1038225" y="80581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xdr:row>
      <xdr:rowOff>0</xdr:rowOff>
    </xdr:from>
    <xdr:to>
      <xdr:col>7</xdr:col>
      <xdr:colOff>85725</xdr:colOff>
      <xdr:row>48</xdr:row>
      <xdr:rowOff>0</xdr:rowOff>
    </xdr:to>
    <xdr:sp>
      <xdr:nvSpPr>
        <xdr:cNvPr id="74" name="Line 82"/>
        <xdr:cNvSpPr>
          <a:spLocks/>
        </xdr:cNvSpPr>
      </xdr:nvSpPr>
      <xdr:spPr>
        <a:xfrm flipH="1">
          <a:off x="1028700" y="79533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55</xdr:row>
      <xdr:rowOff>19050</xdr:rowOff>
    </xdr:to>
    <xdr:sp>
      <xdr:nvSpPr>
        <xdr:cNvPr id="75" name="Line 83"/>
        <xdr:cNvSpPr>
          <a:spLocks/>
        </xdr:cNvSpPr>
      </xdr:nvSpPr>
      <xdr:spPr>
        <a:xfrm>
          <a:off x="1371600" y="80581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51</xdr:row>
      <xdr:rowOff>123825</xdr:rowOff>
    </xdr:from>
    <xdr:to>
      <xdr:col>11</xdr:col>
      <xdr:colOff>9525</xdr:colOff>
      <xdr:row>55</xdr:row>
      <xdr:rowOff>38100</xdr:rowOff>
    </xdr:to>
    <xdr:sp>
      <xdr:nvSpPr>
        <xdr:cNvPr id="76" name="Line 84"/>
        <xdr:cNvSpPr>
          <a:spLocks/>
        </xdr:cNvSpPr>
      </xdr:nvSpPr>
      <xdr:spPr>
        <a:xfrm>
          <a:off x="1895475" y="8515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xdr:row>
      <xdr:rowOff>85725</xdr:rowOff>
    </xdr:from>
    <xdr:to>
      <xdr:col>35</xdr:col>
      <xdr:colOff>0</xdr:colOff>
      <xdr:row>55</xdr:row>
      <xdr:rowOff>28575</xdr:rowOff>
    </xdr:to>
    <xdr:sp>
      <xdr:nvSpPr>
        <xdr:cNvPr id="77" name="Line 85"/>
        <xdr:cNvSpPr>
          <a:spLocks/>
        </xdr:cNvSpPr>
      </xdr:nvSpPr>
      <xdr:spPr>
        <a:xfrm>
          <a:off x="5610225" y="8143875"/>
          <a:ext cx="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48</xdr:row>
      <xdr:rowOff>0</xdr:rowOff>
    </xdr:from>
    <xdr:to>
      <xdr:col>34</xdr:col>
      <xdr:colOff>104775</xdr:colOff>
      <xdr:row>49</xdr:row>
      <xdr:rowOff>171450</xdr:rowOff>
    </xdr:to>
    <xdr:sp>
      <xdr:nvSpPr>
        <xdr:cNvPr id="78" name="Line 86"/>
        <xdr:cNvSpPr>
          <a:spLocks/>
        </xdr:cNvSpPr>
      </xdr:nvSpPr>
      <xdr:spPr>
        <a:xfrm flipH="1">
          <a:off x="5038725" y="7953375"/>
          <a:ext cx="561975"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50</xdr:row>
      <xdr:rowOff>85725</xdr:rowOff>
    </xdr:from>
    <xdr:to>
      <xdr:col>31</xdr:col>
      <xdr:colOff>0</xdr:colOff>
      <xdr:row>55</xdr:row>
      <xdr:rowOff>19050</xdr:rowOff>
    </xdr:to>
    <xdr:sp>
      <xdr:nvSpPr>
        <xdr:cNvPr id="79" name="Line 87"/>
        <xdr:cNvSpPr>
          <a:spLocks/>
        </xdr:cNvSpPr>
      </xdr:nvSpPr>
      <xdr:spPr>
        <a:xfrm>
          <a:off x="5048250" y="832485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50</xdr:row>
      <xdr:rowOff>0</xdr:rowOff>
    </xdr:from>
    <xdr:to>
      <xdr:col>32</xdr:col>
      <xdr:colOff>0</xdr:colOff>
      <xdr:row>53</xdr:row>
      <xdr:rowOff>28575</xdr:rowOff>
    </xdr:to>
    <xdr:sp>
      <xdr:nvSpPr>
        <xdr:cNvPr id="80" name="Line 88"/>
        <xdr:cNvSpPr>
          <a:spLocks/>
        </xdr:cNvSpPr>
      </xdr:nvSpPr>
      <xdr:spPr>
        <a:xfrm>
          <a:off x="5219700" y="823912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xdr:row>
      <xdr:rowOff>9525</xdr:rowOff>
    </xdr:from>
    <xdr:to>
      <xdr:col>29</xdr:col>
      <xdr:colOff>9525</xdr:colOff>
      <xdr:row>8</xdr:row>
      <xdr:rowOff>171450</xdr:rowOff>
    </xdr:to>
    <xdr:sp>
      <xdr:nvSpPr>
        <xdr:cNvPr id="81" name="Line 89"/>
        <xdr:cNvSpPr>
          <a:spLocks/>
        </xdr:cNvSpPr>
      </xdr:nvSpPr>
      <xdr:spPr>
        <a:xfrm flipV="1">
          <a:off x="4438650" y="1457325"/>
          <a:ext cx="276225" cy="1619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239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620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477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15"/>
        <xdr:cNvSpPr>
          <a:spLocks/>
        </xdr:cNvSpPr>
      </xdr:nvSpPr>
      <xdr:spPr>
        <a:xfrm>
          <a:off x="1752600" y="3228975"/>
          <a:ext cx="0" cy="2095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16"/>
        <xdr:cNvSpPr>
          <a:spLocks/>
        </xdr:cNvSpPr>
      </xdr:nvSpPr>
      <xdr:spPr>
        <a:xfrm>
          <a:off x="2676525" y="3876675"/>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19"/>
        <xdr:cNvSpPr>
          <a:spLocks/>
        </xdr:cNvSpPr>
      </xdr:nvSpPr>
      <xdr:spPr>
        <a:xfrm>
          <a:off x="6305550" y="3171825"/>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20"/>
        <xdr:cNvSpPr>
          <a:spLocks/>
        </xdr:cNvSpPr>
      </xdr:nvSpPr>
      <xdr:spPr>
        <a:xfrm>
          <a:off x="6210300" y="3248025"/>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21"/>
        <xdr:cNvSpPr>
          <a:spLocks/>
        </xdr:cNvSpPr>
      </xdr:nvSpPr>
      <xdr:spPr>
        <a:xfrm>
          <a:off x="6048375" y="3095625"/>
          <a:ext cx="0" cy="3905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22"/>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95250</xdr:rowOff>
    </xdr:to>
    <xdr:sp>
      <xdr:nvSpPr>
        <xdr:cNvPr id="10" name="Line 23"/>
        <xdr:cNvSpPr>
          <a:spLocks/>
        </xdr:cNvSpPr>
      </xdr:nvSpPr>
      <xdr:spPr>
        <a:xfrm>
          <a:off x="1333500" y="3343275"/>
          <a:ext cx="0" cy="952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33"/>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38"/>
        <xdr:cNvSpPr>
          <a:spLocks/>
        </xdr:cNvSpPr>
      </xdr:nvSpPr>
      <xdr:spPr>
        <a:xfrm>
          <a:off x="1304925" y="3590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39"/>
        <xdr:cNvSpPr>
          <a:spLocks/>
        </xdr:cNvSpPr>
      </xdr:nvSpPr>
      <xdr:spPr>
        <a:xfrm>
          <a:off x="2771775" y="39624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40"/>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41"/>
        <xdr:cNvSpPr>
          <a:spLocks/>
        </xdr:cNvSpPr>
      </xdr:nvSpPr>
      <xdr:spPr>
        <a:xfrm>
          <a:off x="314325" y="5267325"/>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50"/>
        <xdr:cNvSpPr>
          <a:spLocks/>
        </xdr:cNvSpPr>
      </xdr:nvSpPr>
      <xdr:spPr>
        <a:xfrm>
          <a:off x="18478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51"/>
        <xdr:cNvSpPr>
          <a:spLocks/>
        </xdr:cNvSpPr>
      </xdr:nvSpPr>
      <xdr:spPr>
        <a:xfrm>
          <a:off x="59626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54"/>
        <xdr:cNvSpPr>
          <a:spLocks/>
        </xdr:cNvSpPr>
      </xdr:nvSpPr>
      <xdr:spPr>
        <a:xfrm>
          <a:off x="16764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56"/>
        <xdr:cNvSpPr>
          <a:spLocks/>
        </xdr:cNvSpPr>
      </xdr:nvSpPr>
      <xdr:spPr>
        <a:xfrm>
          <a:off x="9906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57"/>
        <xdr:cNvSpPr>
          <a:spLocks/>
        </xdr:cNvSpPr>
      </xdr:nvSpPr>
      <xdr:spPr>
        <a:xfrm>
          <a:off x="18383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58"/>
        <xdr:cNvSpPr>
          <a:spLocks/>
        </xdr:cNvSpPr>
      </xdr:nvSpPr>
      <xdr:spPr>
        <a:xfrm>
          <a:off x="6477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59"/>
        <xdr:cNvSpPr>
          <a:spLocks/>
        </xdr:cNvSpPr>
      </xdr:nvSpPr>
      <xdr:spPr>
        <a:xfrm>
          <a:off x="6477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60"/>
        <xdr:cNvSpPr>
          <a:spLocks/>
        </xdr:cNvSpPr>
      </xdr:nvSpPr>
      <xdr:spPr>
        <a:xfrm>
          <a:off x="9810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xdr:row>
      <xdr:rowOff>161925</xdr:rowOff>
    </xdr:from>
    <xdr:to>
      <xdr:col>8</xdr:col>
      <xdr:colOff>47625</xdr:colOff>
      <xdr:row>8</xdr:row>
      <xdr:rowOff>76200</xdr:rowOff>
    </xdr:to>
    <xdr:sp>
      <xdr:nvSpPr>
        <xdr:cNvPr id="1" name="AutoShape 1"/>
        <xdr:cNvSpPr>
          <a:spLocks/>
        </xdr:cNvSpPr>
      </xdr:nvSpPr>
      <xdr:spPr>
        <a:xfrm>
          <a:off x="1276350" y="14954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xdr:row>
      <xdr:rowOff>161925</xdr:rowOff>
    </xdr:from>
    <xdr:to>
      <xdr:col>16</xdr:col>
      <xdr:colOff>57150</xdr:colOff>
      <xdr:row>8</xdr:row>
      <xdr:rowOff>76200</xdr:rowOff>
    </xdr:to>
    <xdr:sp>
      <xdr:nvSpPr>
        <xdr:cNvPr id="2" name="AutoShape 2"/>
        <xdr:cNvSpPr>
          <a:spLocks/>
        </xdr:cNvSpPr>
      </xdr:nvSpPr>
      <xdr:spPr>
        <a:xfrm>
          <a:off x="2657475" y="149542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xdr:row>
      <xdr:rowOff>9525</xdr:rowOff>
    </xdr:from>
    <xdr:to>
      <xdr:col>24</xdr:col>
      <xdr:colOff>47625</xdr:colOff>
      <xdr:row>8</xdr:row>
      <xdr:rowOff>95250</xdr:rowOff>
    </xdr:to>
    <xdr:sp>
      <xdr:nvSpPr>
        <xdr:cNvPr id="3" name="AutoShape 3"/>
        <xdr:cNvSpPr>
          <a:spLocks/>
        </xdr:cNvSpPr>
      </xdr:nvSpPr>
      <xdr:spPr>
        <a:xfrm>
          <a:off x="4019550" y="1524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xdr:row>
      <xdr:rowOff>9525</xdr:rowOff>
    </xdr:from>
    <xdr:to>
      <xdr:col>32</xdr:col>
      <xdr:colOff>47625</xdr:colOff>
      <xdr:row>8</xdr:row>
      <xdr:rowOff>95250</xdr:rowOff>
    </xdr:to>
    <xdr:sp>
      <xdr:nvSpPr>
        <xdr:cNvPr id="4" name="AutoShape 4"/>
        <xdr:cNvSpPr>
          <a:spLocks/>
        </xdr:cNvSpPr>
      </xdr:nvSpPr>
      <xdr:spPr>
        <a:xfrm>
          <a:off x="5391150" y="1524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13</xdr:col>
      <xdr:colOff>0</xdr:colOff>
      <xdr:row>12</xdr:row>
      <xdr:rowOff>0</xdr:rowOff>
    </xdr:to>
    <xdr:sp>
      <xdr:nvSpPr>
        <xdr:cNvPr id="5" name="Line 5"/>
        <xdr:cNvSpPr>
          <a:spLocks/>
        </xdr:cNvSpPr>
      </xdr:nvSpPr>
      <xdr:spPr>
        <a:xfrm>
          <a:off x="276225" y="1857375"/>
          <a:ext cx="18859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9525</xdr:rowOff>
    </xdr:from>
    <xdr:to>
      <xdr:col>13</xdr:col>
      <xdr:colOff>0</xdr:colOff>
      <xdr:row>33</xdr:row>
      <xdr:rowOff>0</xdr:rowOff>
    </xdr:to>
    <xdr:sp>
      <xdr:nvSpPr>
        <xdr:cNvPr id="6" name="Line 6"/>
        <xdr:cNvSpPr>
          <a:spLocks/>
        </xdr:cNvSpPr>
      </xdr:nvSpPr>
      <xdr:spPr>
        <a:xfrm>
          <a:off x="276225" y="5524500"/>
          <a:ext cx="18859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9</xdr:row>
      <xdr:rowOff>161925</xdr:rowOff>
    </xdr:from>
    <xdr:to>
      <xdr:col>6</xdr:col>
      <xdr:colOff>47625</xdr:colOff>
      <xdr:row>10</xdr:row>
      <xdr:rowOff>76200</xdr:rowOff>
    </xdr:to>
    <xdr:sp>
      <xdr:nvSpPr>
        <xdr:cNvPr id="1" name="AutoShape 1"/>
        <xdr:cNvSpPr>
          <a:spLocks/>
        </xdr:cNvSpPr>
      </xdr:nvSpPr>
      <xdr:spPr>
        <a:xfrm>
          <a:off x="962025" y="1866900"/>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9</xdr:row>
      <xdr:rowOff>161925</xdr:rowOff>
    </xdr:from>
    <xdr:to>
      <xdr:col>14</xdr:col>
      <xdr:colOff>57150</xdr:colOff>
      <xdr:row>10</xdr:row>
      <xdr:rowOff>76200</xdr:rowOff>
    </xdr:to>
    <xdr:sp>
      <xdr:nvSpPr>
        <xdr:cNvPr id="2" name="AutoShape 2"/>
        <xdr:cNvSpPr>
          <a:spLocks/>
        </xdr:cNvSpPr>
      </xdr:nvSpPr>
      <xdr:spPr>
        <a:xfrm>
          <a:off x="2343150" y="1866900"/>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10</xdr:row>
      <xdr:rowOff>9525</xdr:rowOff>
    </xdr:from>
    <xdr:to>
      <xdr:col>22</xdr:col>
      <xdr:colOff>47625</xdr:colOff>
      <xdr:row>10</xdr:row>
      <xdr:rowOff>95250</xdr:rowOff>
    </xdr:to>
    <xdr:sp>
      <xdr:nvSpPr>
        <xdr:cNvPr id="3" name="AutoShape 3"/>
        <xdr:cNvSpPr>
          <a:spLocks/>
        </xdr:cNvSpPr>
      </xdr:nvSpPr>
      <xdr:spPr>
        <a:xfrm>
          <a:off x="3705225" y="18954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10</xdr:row>
      <xdr:rowOff>9525</xdr:rowOff>
    </xdr:from>
    <xdr:to>
      <xdr:col>30</xdr:col>
      <xdr:colOff>47625</xdr:colOff>
      <xdr:row>10</xdr:row>
      <xdr:rowOff>95250</xdr:rowOff>
    </xdr:to>
    <xdr:sp>
      <xdr:nvSpPr>
        <xdr:cNvPr id="4" name="AutoShape 4"/>
        <xdr:cNvSpPr>
          <a:spLocks/>
        </xdr:cNvSpPr>
      </xdr:nvSpPr>
      <xdr:spPr>
        <a:xfrm>
          <a:off x="5076825" y="18954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15</xdr:row>
      <xdr:rowOff>9525</xdr:rowOff>
    </xdr:from>
    <xdr:to>
      <xdr:col>28</xdr:col>
      <xdr:colOff>47625</xdr:colOff>
      <xdr:row>15</xdr:row>
      <xdr:rowOff>114300</xdr:rowOff>
    </xdr:to>
    <xdr:sp>
      <xdr:nvSpPr>
        <xdr:cNvPr id="1" name="AutoShape 1"/>
        <xdr:cNvSpPr>
          <a:spLocks/>
        </xdr:cNvSpPr>
      </xdr:nvSpPr>
      <xdr:spPr>
        <a:xfrm>
          <a:off x="4686300" y="2514600"/>
          <a:ext cx="114300" cy="1047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15</xdr:row>
      <xdr:rowOff>28575</xdr:rowOff>
    </xdr:from>
    <xdr:to>
      <xdr:col>32</xdr:col>
      <xdr:colOff>57150</xdr:colOff>
      <xdr:row>15</xdr:row>
      <xdr:rowOff>114300</xdr:rowOff>
    </xdr:to>
    <xdr:sp>
      <xdr:nvSpPr>
        <xdr:cNvPr id="2" name="AutoShape 2"/>
        <xdr:cNvSpPr>
          <a:spLocks/>
        </xdr:cNvSpPr>
      </xdr:nvSpPr>
      <xdr:spPr>
        <a:xfrm>
          <a:off x="5400675" y="2533650"/>
          <a:ext cx="9525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15</xdr:row>
      <xdr:rowOff>19050</xdr:rowOff>
    </xdr:from>
    <xdr:to>
      <xdr:col>36</xdr:col>
      <xdr:colOff>57150</xdr:colOff>
      <xdr:row>15</xdr:row>
      <xdr:rowOff>104775</xdr:rowOff>
    </xdr:to>
    <xdr:sp>
      <xdr:nvSpPr>
        <xdr:cNvPr id="3" name="AutoShape 3"/>
        <xdr:cNvSpPr>
          <a:spLocks/>
        </xdr:cNvSpPr>
      </xdr:nvSpPr>
      <xdr:spPr>
        <a:xfrm>
          <a:off x="6067425" y="2524125"/>
          <a:ext cx="1143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13</xdr:row>
      <xdr:rowOff>0</xdr:rowOff>
    </xdr:from>
    <xdr:to>
      <xdr:col>39</xdr:col>
      <xdr:colOff>0</xdr:colOff>
      <xdr:row>14</xdr:row>
      <xdr:rowOff>0</xdr:rowOff>
    </xdr:to>
    <xdr:sp>
      <xdr:nvSpPr>
        <xdr:cNvPr id="4" name="Line 5"/>
        <xdr:cNvSpPr>
          <a:spLocks/>
        </xdr:cNvSpPr>
      </xdr:nvSpPr>
      <xdr:spPr>
        <a:xfrm flipV="1">
          <a:off x="6305550" y="2219325"/>
          <a:ext cx="4572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17</xdr:row>
      <xdr:rowOff>0</xdr:rowOff>
    </xdr:from>
    <xdr:to>
      <xdr:col>36</xdr:col>
      <xdr:colOff>0</xdr:colOff>
      <xdr:row>17</xdr:row>
      <xdr:rowOff>0</xdr:rowOff>
    </xdr:to>
    <xdr:sp>
      <xdr:nvSpPr>
        <xdr:cNvPr id="5" name="Line 6"/>
        <xdr:cNvSpPr>
          <a:spLocks/>
        </xdr:cNvSpPr>
      </xdr:nvSpPr>
      <xdr:spPr>
        <a:xfrm>
          <a:off x="4752975" y="28479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19</xdr:row>
      <xdr:rowOff>0</xdr:rowOff>
    </xdr:from>
    <xdr:to>
      <xdr:col>36</xdr:col>
      <xdr:colOff>9525</xdr:colOff>
      <xdr:row>19</xdr:row>
      <xdr:rowOff>0</xdr:rowOff>
    </xdr:to>
    <xdr:sp>
      <xdr:nvSpPr>
        <xdr:cNvPr id="6" name="Line 7"/>
        <xdr:cNvSpPr>
          <a:spLocks/>
        </xdr:cNvSpPr>
      </xdr:nvSpPr>
      <xdr:spPr>
        <a:xfrm>
          <a:off x="4762500" y="3190875"/>
          <a:ext cx="1371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13</xdr:row>
      <xdr:rowOff>19050</xdr:rowOff>
    </xdr:from>
    <xdr:to>
      <xdr:col>8</xdr:col>
      <xdr:colOff>0</xdr:colOff>
      <xdr:row>13</xdr:row>
      <xdr:rowOff>19050</xdr:rowOff>
    </xdr:to>
    <xdr:sp>
      <xdr:nvSpPr>
        <xdr:cNvPr id="7" name="Line 8"/>
        <xdr:cNvSpPr>
          <a:spLocks/>
        </xdr:cNvSpPr>
      </xdr:nvSpPr>
      <xdr:spPr>
        <a:xfrm>
          <a:off x="1200150" y="2238375"/>
          <a:ext cx="1238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11</xdr:row>
      <xdr:rowOff>57150</xdr:rowOff>
    </xdr:from>
    <xdr:to>
      <xdr:col>17</xdr:col>
      <xdr:colOff>104775</xdr:colOff>
      <xdr:row>11</xdr:row>
      <xdr:rowOff>57150</xdr:rowOff>
    </xdr:to>
    <xdr:sp>
      <xdr:nvSpPr>
        <xdr:cNvPr id="8" name="Line 9"/>
        <xdr:cNvSpPr>
          <a:spLocks/>
        </xdr:cNvSpPr>
      </xdr:nvSpPr>
      <xdr:spPr>
        <a:xfrm>
          <a:off x="1409700" y="2047875"/>
          <a:ext cx="1562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11</xdr:row>
      <xdr:rowOff>47625</xdr:rowOff>
    </xdr:from>
    <xdr:to>
      <xdr:col>20</xdr:col>
      <xdr:colOff>0</xdr:colOff>
      <xdr:row>11</xdr:row>
      <xdr:rowOff>47625</xdr:rowOff>
    </xdr:to>
    <xdr:sp>
      <xdr:nvSpPr>
        <xdr:cNvPr id="9" name="Line 10"/>
        <xdr:cNvSpPr>
          <a:spLocks/>
        </xdr:cNvSpPr>
      </xdr:nvSpPr>
      <xdr:spPr>
        <a:xfrm>
          <a:off x="2971800" y="20383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47625</xdr:rowOff>
    </xdr:from>
    <xdr:to>
      <xdr:col>20</xdr:col>
      <xdr:colOff>0</xdr:colOff>
      <xdr:row>13</xdr:row>
      <xdr:rowOff>0</xdr:rowOff>
    </xdr:to>
    <xdr:sp>
      <xdr:nvSpPr>
        <xdr:cNvPr id="10" name="Line 11"/>
        <xdr:cNvSpPr>
          <a:spLocks/>
        </xdr:cNvSpPr>
      </xdr:nvSpPr>
      <xdr:spPr>
        <a:xfrm>
          <a:off x="3381375" y="2038350"/>
          <a:ext cx="0" cy="1809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xdr:row>
      <xdr:rowOff>66675</xdr:rowOff>
    </xdr:from>
    <xdr:to>
      <xdr:col>20</xdr:col>
      <xdr:colOff>0</xdr:colOff>
      <xdr:row>11</xdr:row>
      <xdr:rowOff>0</xdr:rowOff>
    </xdr:to>
    <xdr:sp>
      <xdr:nvSpPr>
        <xdr:cNvPr id="11" name="Line 12"/>
        <xdr:cNvSpPr>
          <a:spLocks/>
        </xdr:cNvSpPr>
      </xdr:nvSpPr>
      <xdr:spPr>
        <a:xfrm>
          <a:off x="3381375" y="1524000"/>
          <a:ext cx="0" cy="466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9</xdr:col>
      <xdr:colOff>0</xdr:colOff>
      <xdr:row>11</xdr:row>
      <xdr:rowOff>57150</xdr:rowOff>
    </xdr:to>
    <xdr:sp>
      <xdr:nvSpPr>
        <xdr:cNvPr id="12" name="Line 13"/>
        <xdr:cNvSpPr>
          <a:spLocks/>
        </xdr:cNvSpPr>
      </xdr:nvSpPr>
      <xdr:spPr>
        <a:xfrm>
          <a:off x="1495425" y="1638300"/>
          <a:ext cx="0" cy="409575"/>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17</xdr:col>
      <xdr:colOff>0</xdr:colOff>
      <xdr:row>8</xdr:row>
      <xdr:rowOff>0</xdr:rowOff>
    </xdr:to>
    <xdr:sp>
      <xdr:nvSpPr>
        <xdr:cNvPr id="13" name="Line 14"/>
        <xdr:cNvSpPr>
          <a:spLocks/>
        </xdr:cNvSpPr>
      </xdr:nvSpPr>
      <xdr:spPr>
        <a:xfrm>
          <a:off x="1257300" y="1457325"/>
          <a:ext cx="1609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xdr:row>
      <xdr:rowOff>0</xdr:rowOff>
    </xdr:from>
    <xdr:to>
      <xdr:col>7</xdr:col>
      <xdr:colOff>104775</xdr:colOff>
      <xdr:row>13</xdr:row>
      <xdr:rowOff>19050</xdr:rowOff>
    </xdr:to>
    <xdr:sp>
      <xdr:nvSpPr>
        <xdr:cNvPr id="14" name="Line 15"/>
        <xdr:cNvSpPr>
          <a:spLocks/>
        </xdr:cNvSpPr>
      </xdr:nvSpPr>
      <xdr:spPr>
        <a:xfrm>
          <a:off x="1257300" y="1457325"/>
          <a:ext cx="0" cy="78105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18</xdr:col>
      <xdr:colOff>0</xdr:colOff>
      <xdr:row>6</xdr:row>
      <xdr:rowOff>0</xdr:rowOff>
    </xdr:to>
    <xdr:sp>
      <xdr:nvSpPr>
        <xdr:cNvPr id="15" name="Line 16"/>
        <xdr:cNvSpPr>
          <a:spLocks/>
        </xdr:cNvSpPr>
      </xdr:nvSpPr>
      <xdr:spPr>
        <a:xfrm>
          <a:off x="1152525" y="1114425"/>
          <a:ext cx="1885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6</xdr:col>
      <xdr:colOff>114300</xdr:colOff>
      <xdr:row>17</xdr:row>
      <xdr:rowOff>0</xdr:rowOff>
    </xdr:to>
    <xdr:sp>
      <xdr:nvSpPr>
        <xdr:cNvPr id="16" name="Line 17"/>
        <xdr:cNvSpPr>
          <a:spLocks/>
        </xdr:cNvSpPr>
      </xdr:nvSpPr>
      <xdr:spPr>
        <a:xfrm>
          <a:off x="295275" y="28479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161925</xdr:rowOff>
    </xdr:from>
    <xdr:to>
      <xdr:col>6</xdr:col>
      <xdr:colOff>0</xdr:colOff>
      <xdr:row>11</xdr:row>
      <xdr:rowOff>0</xdr:rowOff>
    </xdr:to>
    <xdr:sp>
      <xdr:nvSpPr>
        <xdr:cNvPr id="17" name="Line 18"/>
        <xdr:cNvSpPr>
          <a:spLocks/>
        </xdr:cNvSpPr>
      </xdr:nvSpPr>
      <xdr:spPr>
        <a:xfrm>
          <a:off x="981075" y="1800225"/>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13</xdr:row>
      <xdr:rowOff>0</xdr:rowOff>
    </xdr:from>
    <xdr:to>
      <xdr:col>6</xdr:col>
      <xdr:colOff>9525</xdr:colOff>
      <xdr:row>14</xdr:row>
      <xdr:rowOff>152400</xdr:rowOff>
    </xdr:to>
    <xdr:sp>
      <xdr:nvSpPr>
        <xdr:cNvPr id="18" name="Line 19"/>
        <xdr:cNvSpPr>
          <a:spLocks/>
        </xdr:cNvSpPr>
      </xdr:nvSpPr>
      <xdr:spPr>
        <a:xfrm>
          <a:off x="990600" y="2219325"/>
          <a:ext cx="0" cy="266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4</xdr:col>
      <xdr:colOff>0</xdr:colOff>
      <xdr:row>11</xdr:row>
      <xdr:rowOff>0</xdr:rowOff>
    </xdr:to>
    <xdr:sp>
      <xdr:nvSpPr>
        <xdr:cNvPr id="19" name="Line 20"/>
        <xdr:cNvSpPr>
          <a:spLocks/>
        </xdr:cNvSpPr>
      </xdr:nvSpPr>
      <xdr:spPr>
        <a:xfrm>
          <a:off x="638175" y="1809750"/>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0</xdr:colOff>
      <xdr:row>17</xdr:row>
      <xdr:rowOff>0</xdr:rowOff>
    </xdr:to>
    <xdr:sp>
      <xdr:nvSpPr>
        <xdr:cNvPr id="20" name="Line 21"/>
        <xdr:cNvSpPr>
          <a:spLocks/>
        </xdr:cNvSpPr>
      </xdr:nvSpPr>
      <xdr:spPr>
        <a:xfrm>
          <a:off x="638175" y="2133600"/>
          <a:ext cx="0" cy="714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2</xdr:col>
      <xdr:colOff>0</xdr:colOff>
      <xdr:row>17</xdr:row>
      <xdr:rowOff>0</xdr:rowOff>
    </xdr:to>
    <xdr:sp>
      <xdr:nvSpPr>
        <xdr:cNvPr id="21" name="Line 22"/>
        <xdr:cNvSpPr>
          <a:spLocks/>
        </xdr:cNvSpPr>
      </xdr:nvSpPr>
      <xdr:spPr>
        <a:xfrm>
          <a:off x="295275" y="1990725"/>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0</xdr:rowOff>
    </xdr:from>
    <xdr:to>
      <xdr:col>7</xdr:col>
      <xdr:colOff>0</xdr:colOff>
      <xdr:row>7</xdr:row>
      <xdr:rowOff>0</xdr:rowOff>
    </xdr:to>
    <xdr:sp>
      <xdr:nvSpPr>
        <xdr:cNvPr id="22" name="Line 23"/>
        <xdr:cNvSpPr>
          <a:spLocks/>
        </xdr:cNvSpPr>
      </xdr:nvSpPr>
      <xdr:spPr>
        <a:xfrm>
          <a:off x="895350" y="1285875"/>
          <a:ext cx="2571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9</xdr:col>
      <xdr:colOff>152400</xdr:colOff>
      <xdr:row>7</xdr:row>
      <xdr:rowOff>0</xdr:rowOff>
    </xdr:to>
    <xdr:sp>
      <xdr:nvSpPr>
        <xdr:cNvPr id="23" name="Line 24"/>
        <xdr:cNvSpPr>
          <a:spLocks/>
        </xdr:cNvSpPr>
      </xdr:nvSpPr>
      <xdr:spPr>
        <a:xfrm>
          <a:off x="1323975" y="1285875"/>
          <a:ext cx="3238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16</xdr:row>
      <xdr:rowOff>95250</xdr:rowOff>
    </xdr:from>
    <xdr:to>
      <xdr:col>17</xdr:col>
      <xdr:colOff>0</xdr:colOff>
      <xdr:row>16</xdr:row>
      <xdr:rowOff>95250</xdr:rowOff>
    </xdr:to>
    <xdr:sp>
      <xdr:nvSpPr>
        <xdr:cNvPr id="24" name="Line 25"/>
        <xdr:cNvSpPr>
          <a:spLocks/>
        </xdr:cNvSpPr>
      </xdr:nvSpPr>
      <xdr:spPr>
        <a:xfrm>
          <a:off x="1238250" y="2790825"/>
          <a:ext cx="16287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16</xdr:row>
      <xdr:rowOff>57150</xdr:rowOff>
    </xdr:from>
    <xdr:to>
      <xdr:col>20</xdr:col>
      <xdr:colOff>19050</xdr:colOff>
      <xdr:row>16</xdr:row>
      <xdr:rowOff>57150</xdr:rowOff>
    </xdr:to>
    <xdr:sp>
      <xdr:nvSpPr>
        <xdr:cNvPr id="25" name="Line 26"/>
        <xdr:cNvSpPr>
          <a:spLocks/>
        </xdr:cNvSpPr>
      </xdr:nvSpPr>
      <xdr:spPr>
        <a:xfrm>
          <a:off x="2905125" y="27527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9525</xdr:rowOff>
    </xdr:from>
    <xdr:to>
      <xdr:col>20</xdr:col>
      <xdr:colOff>0</xdr:colOff>
      <xdr:row>16</xdr:row>
      <xdr:rowOff>57150</xdr:rowOff>
    </xdr:to>
    <xdr:sp>
      <xdr:nvSpPr>
        <xdr:cNvPr id="26" name="Line 27"/>
        <xdr:cNvSpPr>
          <a:spLocks/>
        </xdr:cNvSpPr>
      </xdr:nvSpPr>
      <xdr:spPr>
        <a:xfrm>
          <a:off x="3381375" y="25146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133350</xdr:rowOff>
    </xdr:from>
    <xdr:to>
      <xdr:col>20</xdr:col>
      <xdr:colOff>0</xdr:colOff>
      <xdr:row>18</xdr:row>
      <xdr:rowOff>66675</xdr:rowOff>
    </xdr:to>
    <xdr:sp>
      <xdr:nvSpPr>
        <xdr:cNvPr id="27" name="Line 28"/>
        <xdr:cNvSpPr>
          <a:spLocks/>
        </xdr:cNvSpPr>
      </xdr:nvSpPr>
      <xdr:spPr>
        <a:xfrm>
          <a:off x="3381375" y="2828925"/>
          <a:ext cx="0" cy="2571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17</xdr:row>
      <xdr:rowOff>0</xdr:rowOff>
    </xdr:from>
    <xdr:to>
      <xdr:col>22</xdr:col>
      <xdr:colOff>9525</xdr:colOff>
      <xdr:row>17</xdr:row>
      <xdr:rowOff>0</xdr:rowOff>
    </xdr:to>
    <xdr:sp>
      <xdr:nvSpPr>
        <xdr:cNvPr id="28" name="Line 29"/>
        <xdr:cNvSpPr>
          <a:spLocks/>
        </xdr:cNvSpPr>
      </xdr:nvSpPr>
      <xdr:spPr>
        <a:xfrm>
          <a:off x="3105150" y="28479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16</xdr:row>
      <xdr:rowOff>0</xdr:rowOff>
    </xdr:from>
    <xdr:to>
      <xdr:col>22</xdr:col>
      <xdr:colOff>28575</xdr:colOff>
      <xdr:row>16</xdr:row>
      <xdr:rowOff>0</xdr:rowOff>
    </xdr:to>
    <xdr:sp>
      <xdr:nvSpPr>
        <xdr:cNvPr id="29" name="Line 30"/>
        <xdr:cNvSpPr>
          <a:spLocks/>
        </xdr:cNvSpPr>
      </xdr:nvSpPr>
      <xdr:spPr>
        <a:xfrm>
          <a:off x="3124200" y="26955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12</xdr:row>
      <xdr:rowOff>9525</xdr:rowOff>
    </xdr:from>
    <xdr:to>
      <xdr:col>21</xdr:col>
      <xdr:colOff>161925</xdr:colOff>
      <xdr:row>12</xdr:row>
      <xdr:rowOff>9525</xdr:rowOff>
    </xdr:to>
    <xdr:sp>
      <xdr:nvSpPr>
        <xdr:cNvPr id="30" name="Line 31"/>
        <xdr:cNvSpPr>
          <a:spLocks/>
        </xdr:cNvSpPr>
      </xdr:nvSpPr>
      <xdr:spPr>
        <a:xfrm>
          <a:off x="3133725" y="2143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12</xdr:row>
      <xdr:rowOff>9525</xdr:rowOff>
    </xdr:from>
    <xdr:to>
      <xdr:col>22</xdr:col>
      <xdr:colOff>0</xdr:colOff>
      <xdr:row>16</xdr:row>
      <xdr:rowOff>0</xdr:rowOff>
    </xdr:to>
    <xdr:sp>
      <xdr:nvSpPr>
        <xdr:cNvPr id="31" name="Line 32"/>
        <xdr:cNvSpPr>
          <a:spLocks/>
        </xdr:cNvSpPr>
      </xdr:nvSpPr>
      <xdr:spPr>
        <a:xfrm>
          <a:off x="3724275" y="2143125"/>
          <a:ext cx="0" cy="552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9525</xdr:rowOff>
    </xdr:from>
    <xdr:to>
      <xdr:col>22</xdr:col>
      <xdr:colOff>0</xdr:colOff>
      <xdr:row>11</xdr:row>
      <xdr:rowOff>9525</xdr:rowOff>
    </xdr:to>
    <xdr:sp>
      <xdr:nvSpPr>
        <xdr:cNvPr id="32" name="Line 33"/>
        <xdr:cNvSpPr>
          <a:spLocks/>
        </xdr:cNvSpPr>
      </xdr:nvSpPr>
      <xdr:spPr>
        <a:xfrm>
          <a:off x="3724275" y="1647825"/>
          <a:ext cx="0" cy="3524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17</xdr:row>
      <xdr:rowOff>0</xdr:rowOff>
    </xdr:from>
    <xdr:to>
      <xdr:col>22</xdr:col>
      <xdr:colOff>0</xdr:colOff>
      <xdr:row>19</xdr:row>
      <xdr:rowOff>19050</xdr:rowOff>
    </xdr:to>
    <xdr:sp>
      <xdr:nvSpPr>
        <xdr:cNvPr id="33" name="Line 34"/>
        <xdr:cNvSpPr>
          <a:spLocks/>
        </xdr:cNvSpPr>
      </xdr:nvSpPr>
      <xdr:spPr>
        <a:xfrm>
          <a:off x="3724275" y="2847975"/>
          <a:ext cx="0" cy="3619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12</xdr:col>
      <xdr:colOff>0</xdr:colOff>
      <xdr:row>21</xdr:row>
      <xdr:rowOff>0</xdr:rowOff>
    </xdr:to>
    <xdr:sp>
      <xdr:nvSpPr>
        <xdr:cNvPr id="34" name="Line 35"/>
        <xdr:cNvSpPr>
          <a:spLocks/>
        </xdr:cNvSpPr>
      </xdr:nvSpPr>
      <xdr:spPr>
        <a:xfrm>
          <a:off x="1152525" y="3533775"/>
          <a:ext cx="857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9525</xdr:rowOff>
    </xdr:from>
    <xdr:to>
      <xdr:col>18</xdr:col>
      <xdr:colOff>0</xdr:colOff>
      <xdr:row>21</xdr:row>
      <xdr:rowOff>9525</xdr:rowOff>
    </xdr:to>
    <xdr:sp>
      <xdr:nvSpPr>
        <xdr:cNvPr id="35" name="Line 36"/>
        <xdr:cNvSpPr>
          <a:spLocks/>
        </xdr:cNvSpPr>
      </xdr:nvSpPr>
      <xdr:spPr>
        <a:xfrm>
          <a:off x="2009775" y="35433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xdr:row>
      <xdr:rowOff>0</xdr:rowOff>
    </xdr:from>
    <xdr:to>
      <xdr:col>16</xdr:col>
      <xdr:colOff>152400</xdr:colOff>
      <xdr:row>9</xdr:row>
      <xdr:rowOff>0</xdr:rowOff>
    </xdr:to>
    <xdr:sp>
      <xdr:nvSpPr>
        <xdr:cNvPr id="36" name="Line 38"/>
        <xdr:cNvSpPr>
          <a:spLocks/>
        </xdr:cNvSpPr>
      </xdr:nvSpPr>
      <xdr:spPr>
        <a:xfrm>
          <a:off x="1504950" y="1638300"/>
          <a:ext cx="1343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17</xdr:col>
      <xdr:colOff>0</xdr:colOff>
      <xdr:row>19</xdr:row>
      <xdr:rowOff>0</xdr:rowOff>
    </xdr:to>
    <xdr:sp>
      <xdr:nvSpPr>
        <xdr:cNvPr id="37" name="Line 39"/>
        <xdr:cNvSpPr>
          <a:spLocks/>
        </xdr:cNvSpPr>
      </xdr:nvSpPr>
      <xdr:spPr>
        <a:xfrm>
          <a:off x="1323975" y="3190875"/>
          <a:ext cx="1543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26</xdr:row>
      <xdr:rowOff>76200</xdr:rowOff>
    </xdr:from>
    <xdr:to>
      <xdr:col>26</xdr:col>
      <xdr:colOff>38100</xdr:colOff>
      <xdr:row>26</xdr:row>
      <xdr:rowOff>76200</xdr:rowOff>
    </xdr:to>
    <xdr:sp>
      <xdr:nvSpPr>
        <xdr:cNvPr id="38" name="Line 40"/>
        <xdr:cNvSpPr>
          <a:spLocks/>
        </xdr:cNvSpPr>
      </xdr:nvSpPr>
      <xdr:spPr>
        <a:xfrm>
          <a:off x="1914525" y="4476750"/>
          <a:ext cx="2533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30</xdr:row>
      <xdr:rowOff>95250</xdr:rowOff>
    </xdr:from>
    <xdr:to>
      <xdr:col>26</xdr:col>
      <xdr:colOff>19050</xdr:colOff>
      <xdr:row>30</xdr:row>
      <xdr:rowOff>95250</xdr:rowOff>
    </xdr:to>
    <xdr:sp>
      <xdr:nvSpPr>
        <xdr:cNvPr id="39" name="Line 41"/>
        <xdr:cNvSpPr>
          <a:spLocks/>
        </xdr:cNvSpPr>
      </xdr:nvSpPr>
      <xdr:spPr>
        <a:xfrm>
          <a:off x="1943100" y="5162550"/>
          <a:ext cx="24860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26</xdr:row>
      <xdr:rowOff>66675</xdr:rowOff>
    </xdr:from>
    <xdr:to>
      <xdr:col>30</xdr:col>
      <xdr:colOff>28575</xdr:colOff>
      <xdr:row>26</xdr:row>
      <xdr:rowOff>66675</xdr:rowOff>
    </xdr:to>
    <xdr:sp>
      <xdr:nvSpPr>
        <xdr:cNvPr id="40" name="Line 42"/>
        <xdr:cNvSpPr>
          <a:spLocks/>
        </xdr:cNvSpPr>
      </xdr:nvSpPr>
      <xdr:spPr>
        <a:xfrm>
          <a:off x="4476750" y="44672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66675</xdr:rowOff>
    </xdr:from>
    <xdr:to>
      <xdr:col>30</xdr:col>
      <xdr:colOff>0</xdr:colOff>
      <xdr:row>27</xdr:row>
      <xdr:rowOff>114300</xdr:rowOff>
    </xdr:to>
    <xdr:sp>
      <xdr:nvSpPr>
        <xdr:cNvPr id="41" name="Line 43"/>
        <xdr:cNvSpPr>
          <a:spLocks/>
        </xdr:cNvSpPr>
      </xdr:nvSpPr>
      <xdr:spPr>
        <a:xfrm>
          <a:off x="5095875" y="4467225"/>
          <a:ext cx="0" cy="1905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xdr:row>
      <xdr:rowOff>19050</xdr:rowOff>
    </xdr:from>
    <xdr:to>
      <xdr:col>30</xdr:col>
      <xdr:colOff>0</xdr:colOff>
      <xdr:row>26</xdr:row>
      <xdr:rowOff>0</xdr:rowOff>
    </xdr:to>
    <xdr:sp>
      <xdr:nvSpPr>
        <xdr:cNvPr id="42" name="Line 44"/>
        <xdr:cNvSpPr>
          <a:spLocks/>
        </xdr:cNvSpPr>
      </xdr:nvSpPr>
      <xdr:spPr>
        <a:xfrm>
          <a:off x="5095875" y="4067175"/>
          <a:ext cx="0" cy="3333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31</xdr:row>
      <xdr:rowOff>0</xdr:rowOff>
    </xdr:from>
    <xdr:to>
      <xdr:col>30</xdr:col>
      <xdr:colOff>47625</xdr:colOff>
      <xdr:row>31</xdr:row>
      <xdr:rowOff>0</xdr:rowOff>
    </xdr:to>
    <xdr:sp>
      <xdr:nvSpPr>
        <xdr:cNvPr id="43" name="Line 45"/>
        <xdr:cNvSpPr>
          <a:spLocks/>
        </xdr:cNvSpPr>
      </xdr:nvSpPr>
      <xdr:spPr>
        <a:xfrm>
          <a:off x="4676775" y="52101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30</xdr:row>
      <xdr:rowOff>95250</xdr:rowOff>
    </xdr:from>
    <xdr:to>
      <xdr:col>30</xdr:col>
      <xdr:colOff>0</xdr:colOff>
      <xdr:row>30</xdr:row>
      <xdr:rowOff>95250</xdr:rowOff>
    </xdr:to>
    <xdr:sp>
      <xdr:nvSpPr>
        <xdr:cNvPr id="44" name="Line 46"/>
        <xdr:cNvSpPr>
          <a:spLocks/>
        </xdr:cNvSpPr>
      </xdr:nvSpPr>
      <xdr:spPr>
        <a:xfrm>
          <a:off x="4486275" y="5162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123825</xdr:rowOff>
    </xdr:from>
    <xdr:to>
      <xdr:col>30</xdr:col>
      <xdr:colOff>0</xdr:colOff>
      <xdr:row>30</xdr:row>
      <xdr:rowOff>95250</xdr:rowOff>
    </xdr:to>
    <xdr:sp>
      <xdr:nvSpPr>
        <xdr:cNvPr id="45" name="Line 47"/>
        <xdr:cNvSpPr>
          <a:spLocks/>
        </xdr:cNvSpPr>
      </xdr:nvSpPr>
      <xdr:spPr>
        <a:xfrm>
          <a:off x="5095875" y="5010150"/>
          <a:ext cx="0" cy="1524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31</xdr:row>
      <xdr:rowOff>0</xdr:rowOff>
    </xdr:from>
    <xdr:to>
      <xdr:col>30</xdr:col>
      <xdr:colOff>0</xdr:colOff>
      <xdr:row>32</xdr:row>
      <xdr:rowOff>57150</xdr:rowOff>
    </xdr:to>
    <xdr:sp>
      <xdr:nvSpPr>
        <xdr:cNvPr id="46" name="Line 48"/>
        <xdr:cNvSpPr>
          <a:spLocks/>
        </xdr:cNvSpPr>
      </xdr:nvSpPr>
      <xdr:spPr>
        <a:xfrm>
          <a:off x="5095875" y="5210175"/>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85725</xdr:rowOff>
    </xdr:from>
    <xdr:to>
      <xdr:col>14</xdr:col>
      <xdr:colOff>0</xdr:colOff>
      <xdr:row>34</xdr:row>
      <xdr:rowOff>9525</xdr:rowOff>
    </xdr:to>
    <xdr:sp>
      <xdr:nvSpPr>
        <xdr:cNvPr id="47" name="Line 49"/>
        <xdr:cNvSpPr>
          <a:spLocks/>
        </xdr:cNvSpPr>
      </xdr:nvSpPr>
      <xdr:spPr>
        <a:xfrm>
          <a:off x="2352675" y="5153025"/>
          <a:ext cx="0" cy="581025"/>
        </a:xfrm>
        <a:prstGeom prst="line">
          <a:avLst/>
        </a:prstGeom>
        <a:noFill/>
        <a:ln w="9525" cmpd="sng">
          <a:solidFill>
            <a:srgbClr val="FF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34</xdr:row>
      <xdr:rowOff>0</xdr:rowOff>
    </xdr:from>
    <xdr:to>
      <xdr:col>23</xdr:col>
      <xdr:colOff>152400</xdr:colOff>
      <xdr:row>34</xdr:row>
      <xdr:rowOff>0</xdr:rowOff>
    </xdr:to>
    <xdr:sp>
      <xdr:nvSpPr>
        <xdr:cNvPr id="48" name="Line 50"/>
        <xdr:cNvSpPr>
          <a:spLocks/>
        </xdr:cNvSpPr>
      </xdr:nvSpPr>
      <xdr:spPr>
        <a:xfrm>
          <a:off x="2343150" y="5724525"/>
          <a:ext cx="17049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31</xdr:row>
      <xdr:rowOff>85725</xdr:rowOff>
    </xdr:from>
    <xdr:to>
      <xdr:col>21</xdr:col>
      <xdr:colOff>0</xdr:colOff>
      <xdr:row>35</xdr:row>
      <xdr:rowOff>9525</xdr:rowOff>
    </xdr:to>
    <xdr:sp>
      <xdr:nvSpPr>
        <xdr:cNvPr id="49" name="Line 51"/>
        <xdr:cNvSpPr>
          <a:spLocks/>
        </xdr:cNvSpPr>
      </xdr:nvSpPr>
      <xdr:spPr>
        <a:xfrm>
          <a:off x="3552825" y="52959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104775</xdr:rowOff>
    </xdr:from>
    <xdr:to>
      <xdr:col>17</xdr:col>
      <xdr:colOff>0</xdr:colOff>
      <xdr:row>35</xdr:row>
      <xdr:rowOff>38100</xdr:rowOff>
    </xdr:to>
    <xdr:sp>
      <xdr:nvSpPr>
        <xdr:cNvPr id="50" name="Line 52"/>
        <xdr:cNvSpPr>
          <a:spLocks/>
        </xdr:cNvSpPr>
      </xdr:nvSpPr>
      <xdr:spPr>
        <a:xfrm>
          <a:off x="2867025" y="531495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17</xdr:col>
      <xdr:colOff>0</xdr:colOff>
      <xdr:row>35</xdr:row>
      <xdr:rowOff>0</xdr:rowOff>
    </xdr:to>
    <xdr:sp>
      <xdr:nvSpPr>
        <xdr:cNvPr id="51" name="Line 53"/>
        <xdr:cNvSpPr>
          <a:spLocks/>
        </xdr:cNvSpPr>
      </xdr:nvSpPr>
      <xdr:spPr>
        <a:xfrm>
          <a:off x="1838325" y="589597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35</xdr:row>
      <xdr:rowOff>9525</xdr:rowOff>
    </xdr:from>
    <xdr:to>
      <xdr:col>21</xdr:col>
      <xdr:colOff>9525</xdr:colOff>
      <xdr:row>35</xdr:row>
      <xdr:rowOff>9525</xdr:rowOff>
    </xdr:to>
    <xdr:sp>
      <xdr:nvSpPr>
        <xdr:cNvPr id="52" name="Line 54"/>
        <xdr:cNvSpPr>
          <a:spLocks/>
        </xdr:cNvSpPr>
      </xdr:nvSpPr>
      <xdr:spPr>
        <a:xfrm>
          <a:off x="2876550" y="590550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35</xdr:row>
      <xdr:rowOff>9525</xdr:rowOff>
    </xdr:from>
    <xdr:to>
      <xdr:col>26</xdr:col>
      <xdr:colOff>161925</xdr:colOff>
      <xdr:row>35</xdr:row>
      <xdr:rowOff>9525</xdr:rowOff>
    </xdr:to>
    <xdr:sp>
      <xdr:nvSpPr>
        <xdr:cNvPr id="53" name="Line 55"/>
        <xdr:cNvSpPr>
          <a:spLocks/>
        </xdr:cNvSpPr>
      </xdr:nvSpPr>
      <xdr:spPr>
        <a:xfrm>
          <a:off x="3543300" y="59055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14</xdr:col>
      <xdr:colOff>0</xdr:colOff>
      <xdr:row>26</xdr:row>
      <xdr:rowOff>66675</xdr:rowOff>
    </xdr:to>
    <xdr:sp>
      <xdr:nvSpPr>
        <xdr:cNvPr id="54" name="Line 56"/>
        <xdr:cNvSpPr>
          <a:spLocks/>
        </xdr:cNvSpPr>
      </xdr:nvSpPr>
      <xdr:spPr>
        <a:xfrm>
          <a:off x="2352675" y="4219575"/>
          <a:ext cx="0" cy="247650"/>
        </a:xfrm>
        <a:prstGeom prst="line">
          <a:avLst/>
        </a:prstGeom>
        <a:noFill/>
        <a:ln w="952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24</xdr:col>
      <xdr:colOff>0</xdr:colOff>
      <xdr:row>25</xdr:row>
      <xdr:rowOff>0</xdr:rowOff>
    </xdr:to>
    <xdr:sp>
      <xdr:nvSpPr>
        <xdr:cNvPr id="55" name="Line 57"/>
        <xdr:cNvSpPr>
          <a:spLocks/>
        </xdr:cNvSpPr>
      </xdr:nvSpPr>
      <xdr:spPr>
        <a:xfrm>
          <a:off x="2352675" y="4219575"/>
          <a:ext cx="1714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0</xdr:rowOff>
    </xdr:from>
    <xdr:to>
      <xdr:col>27</xdr:col>
      <xdr:colOff>19050</xdr:colOff>
      <xdr:row>23</xdr:row>
      <xdr:rowOff>0</xdr:rowOff>
    </xdr:to>
    <xdr:sp>
      <xdr:nvSpPr>
        <xdr:cNvPr id="56" name="Line 58"/>
        <xdr:cNvSpPr>
          <a:spLocks/>
        </xdr:cNvSpPr>
      </xdr:nvSpPr>
      <xdr:spPr>
        <a:xfrm>
          <a:off x="1838325" y="3876675"/>
          <a:ext cx="2762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8</xdr:col>
      <xdr:colOff>9525</xdr:colOff>
      <xdr:row>26</xdr:row>
      <xdr:rowOff>0</xdr:rowOff>
    </xdr:to>
    <xdr:sp>
      <xdr:nvSpPr>
        <xdr:cNvPr id="57" name="Line 59"/>
        <xdr:cNvSpPr>
          <a:spLocks/>
        </xdr:cNvSpPr>
      </xdr:nvSpPr>
      <xdr:spPr>
        <a:xfrm>
          <a:off x="1323975" y="4219575"/>
          <a:ext cx="9525"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8</xdr:col>
      <xdr:colOff>0</xdr:colOff>
      <xdr:row>30</xdr:row>
      <xdr:rowOff>0</xdr:rowOff>
    </xdr:to>
    <xdr:sp>
      <xdr:nvSpPr>
        <xdr:cNvPr id="58" name="Line 60"/>
        <xdr:cNvSpPr>
          <a:spLocks/>
        </xdr:cNvSpPr>
      </xdr:nvSpPr>
      <xdr:spPr>
        <a:xfrm>
          <a:off x="1323975" y="4543425"/>
          <a:ext cx="0" cy="523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31</xdr:row>
      <xdr:rowOff>0</xdr:rowOff>
    </xdr:from>
    <xdr:to>
      <xdr:col>8</xdr:col>
      <xdr:colOff>0</xdr:colOff>
      <xdr:row>32</xdr:row>
      <xdr:rowOff>38100</xdr:rowOff>
    </xdr:to>
    <xdr:sp>
      <xdr:nvSpPr>
        <xdr:cNvPr id="59" name="Line 61"/>
        <xdr:cNvSpPr>
          <a:spLocks/>
        </xdr:cNvSpPr>
      </xdr:nvSpPr>
      <xdr:spPr>
        <a:xfrm>
          <a:off x="1323975" y="5210175"/>
          <a:ext cx="0" cy="2095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31</xdr:row>
      <xdr:rowOff>0</xdr:rowOff>
    </xdr:to>
    <xdr:sp>
      <xdr:nvSpPr>
        <xdr:cNvPr id="60" name="Line 62"/>
        <xdr:cNvSpPr>
          <a:spLocks/>
        </xdr:cNvSpPr>
      </xdr:nvSpPr>
      <xdr:spPr>
        <a:xfrm>
          <a:off x="981075" y="4400550"/>
          <a:ext cx="0" cy="809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xdr:row>
      <xdr:rowOff>0</xdr:rowOff>
    </xdr:from>
    <xdr:to>
      <xdr:col>27</xdr:col>
      <xdr:colOff>0</xdr:colOff>
      <xdr:row>14</xdr:row>
      <xdr:rowOff>0</xdr:rowOff>
    </xdr:to>
    <xdr:sp>
      <xdr:nvSpPr>
        <xdr:cNvPr id="61" name="Line 63"/>
        <xdr:cNvSpPr>
          <a:spLocks/>
        </xdr:cNvSpPr>
      </xdr:nvSpPr>
      <xdr:spPr>
        <a:xfrm>
          <a:off x="4238625" y="2219325"/>
          <a:ext cx="34290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95250</xdr:rowOff>
    </xdr:from>
    <xdr:to>
      <xdr:col>8</xdr:col>
      <xdr:colOff>9525</xdr:colOff>
      <xdr:row>18</xdr:row>
      <xdr:rowOff>161925</xdr:rowOff>
    </xdr:to>
    <xdr:sp>
      <xdr:nvSpPr>
        <xdr:cNvPr id="62" name="Line 64"/>
        <xdr:cNvSpPr>
          <a:spLocks/>
        </xdr:cNvSpPr>
      </xdr:nvSpPr>
      <xdr:spPr>
        <a:xfrm>
          <a:off x="1323975" y="2790825"/>
          <a:ext cx="9525" cy="390525"/>
        </a:xfrm>
        <a:prstGeom prst="line">
          <a:avLst/>
        </a:prstGeom>
        <a:noFill/>
        <a:ln w="9525" cmpd="sng">
          <a:solidFill>
            <a:srgbClr val="FF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8</xdr:row>
      <xdr:rowOff>161925</xdr:rowOff>
    </xdr:from>
    <xdr:to>
      <xdr:col>4</xdr:col>
      <xdr:colOff>47625</xdr:colOff>
      <xdr:row>9</xdr:row>
      <xdr:rowOff>76200</xdr:rowOff>
    </xdr:to>
    <xdr:sp>
      <xdr:nvSpPr>
        <xdr:cNvPr id="1" name="AutoShape 1"/>
        <xdr:cNvSpPr>
          <a:spLocks/>
        </xdr:cNvSpPr>
      </xdr:nvSpPr>
      <xdr:spPr>
        <a:xfrm>
          <a:off x="657225" y="1666875"/>
          <a:ext cx="76200"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9</xdr:row>
      <xdr:rowOff>0</xdr:rowOff>
    </xdr:from>
    <xdr:to>
      <xdr:col>12</xdr:col>
      <xdr:colOff>47625</xdr:colOff>
      <xdr:row>9</xdr:row>
      <xdr:rowOff>95250</xdr:rowOff>
    </xdr:to>
    <xdr:sp>
      <xdr:nvSpPr>
        <xdr:cNvPr id="2" name="AutoShape 2"/>
        <xdr:cNvSpPr>
          <a:spLocks/>
        </xdr:cNvSpPr>
      </xdr:nvSpPr>
      <xdr:spPr>
        <a:xfrm>
          <a:off x="2038350" y="1685925"/>
          <a:ext cx="666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xdr:row>
      <xdr:rowOff>9525</xdr:rowOff>
    </xdr:from>
    <xdr:to>
      <xdr:col>20</xdr:col>
      <xdr:colOff>47625</xdr:colOff>
      <xdr:row>9</xdr:row>
      <xdr:rowOff>95250</xdr:rowOff>
    </xdr:to>
    <xdr:sp>
      <xdr:nvSpPr>
        <xdr:cNvPr id="3" name="AutoShape 3"/>
        <xdr:cNvSpPr>
          <a:spLocks/>
        </xdr:cNvSpPr>
      </xdr:nvSpPr>
      <xdr:spPr>
        <a:xfrm>
          <a:off x="33337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9</xdr:row>
      <xdr:rowOff>9525</xdr:rowOff>
    </xdr:from>
    <xdr:to>
      <xdr:col>28</xdr:col>
      <xdr:colOff>47625</xdr:colOff>
      <xdr:row>9</xdr:row>
      <xdr:rowOff>95250</xdr:rowOff>
    </xdr:to>
    <xdr:sp>
      <xdr:nvSpPr>
        <xdr:cNvPr id="4" name="AutoShape 4"/>
        <xdr:cNvSpPr>
          <a:spLocks/>
        </xdr:cNvSpPr>
      </xdr:nvSpPr>
      <xdr:spPr>
        <a:xfrm>
          <a:off x="47053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9</xdr:row>
      <xdr:rowOff>9525</xdr:rowOff>
    </xdr:from>
    <xdr:to>
      <xdr:col>36</xdr:col>
      <xdr:colOff>47625</xdr:colOff>
      <xdr:row>9</xdr:row>
      <xdr:rowOff>95250</xdr:rowOff>
    </xdr:to>
    <xdr:sp>
      <xdr:nvSpPr>
        <xdr:cNvPr id="5" name="AutoShape 5"/>
        <xdr:cNvSpPr>
          <a:spLocks/>
        </xdr:cNvSpPr>
      </xdr:nvSpPr>
      <xdr:spPr>
        <a:xfrm>
          <a:off x="6076950" y="169545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37</xdr:row>
      <xdr:rowOff>95250</xdr:rowOff>
    </xdr:from>
    <xdr:to>
      <xdr:col>8</xdr:col>
      <xdr:colOff>85725</xdr:colOff>
      <xdr:row>44</xdr:row>
      <xdr:rowOff>76200</xdr:rowOff>
    </xdr:to>
    <xdr:sp>
      <xdr:nvSpPr>
        <xdr:cNvPr id="6" name="Line 6"/>
        <xdr:cNvSpPr>
          <a:spLocks/>
        </xdr:cNvSpPr>
      </xdr:nvSpPr>
      <xdr:spPr>
        <a:xfrm>
          <a:off x="1457325" y="6696075"/>
          <a:ext cx="0" cy="12287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0</xdr:rowOff>
    </xdr:from>
    <xdr:to>
      <xdr:col>12</xdr:col>
      <xdr:colOff>0</xdr:colOff>
      <xdr:row>33</xdr:row>
      <xdr:rowOff>0</xdr:rowOff>
    </xdr:to>
    <xdr:sp>
      <xdr:nvSpPr>
        <xdr:cNvPr id="7" name="Line 7"/>
        <xdr:cNvSpPr>
          <a:spLocks/>
        </xdr:cNvSpPr>
      </xdr:nvSpPr>
      <xdr:spPr>
        <a:xfrm>
          <a:off x="1381125" y="5915025"/>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34</xdr:row>
      <xdr:rowOff>0</xdr:rowOff>
    </xdr:from>
    <xdr:to>
      <xdr:col>8</xdr:col>
      <xdr:colOff>85725</xdr:colOff>
      <xdr:row>35</xdr:row>
      <xdr:rowOff>161925</xdr:rowOff>
    </xdr:to>
    <xdr:sp>
      <xdr:nvSpPr>
        <xdr:cNvPr id="8" name="Line 8"/>
        <xdr:cNvSpPr>
          <a:spLocks/>
        </xdr:cNvSpPr>
      </xdr:nvSpPr>
      <xdr:spPr>
        <a:xfrm>
          <a:off x="1457325" y="60864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0</xdr:rowOff>
    </xdr:from>
    <xdr:to>
      <xdr:col>8</xdr:col>
      <xdr:colOff>9525</xdr:colOff>
      <xdr:row>34</xdr:row>
      <xdr:rowOff>0</xdr:rowOff>
    </xdr:to>
    <xdr:sp>
      <xdr:nvSpPr>
        <xdr:cNvPr id="9" name="Line 9"/>
        <xdr:cNvSpPr>
          <a:spLocks/>
        </xdr:cNvSpPr>
      </xdr:nvSpPr>
      <xdr:spPr>
        <a:xfrm>
          <a:off x="1028700" y="6086475"/>
          <a:ext cx="3524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34</xdr:row>
      <xdr:rowOff>0</xdr:rowOff>
    </xdr:from>
    <xdr:to>
      <xdr:col>12</xdr:col>
      <xdr:colOff>0</xdr:colOff>
      <xdr:row>34</xdr:row>
      <xdr:rowOff>0</xdr:rowOff>
    </xdr:to>
    <xdr:sp>
      <xdr:nvSpPr>
        <xdr:cNvPr id="10" name="Line 10"/>
        <xdr:cNvSpPr>
          <a:spLocks/>
        </xdr:cNvSpPr>
      </xdr:nvSpPr>
      <xdr:spPr>
        <a:xfrm>
          <a:off x="1457325" y="6086475"/>
          <a:ext cx="6000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12</xdr:col>
      <xdr:colOff>0</xdr:colOff>
      <xdr:row>36</xdr:row>
      <xdr:rowOff>0</xdr:rowOff>
    </xdr:to>
    <xdr:sp>
      <xdr:nvSpPr>
        <xdr:cNvPr id="11" name="Line 11"/>
        <xdr:cNvSpPr>
          <a:spLocks/>
        </xdr:cNvSpPr>
      </xdr:nvSpPr>
      <xdr:spPr>
        <a:xfrm>
          <a:off x="1714500" y="64293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12</xdr:col>
      <xdr:colOff>9525</xdr:colOff>
      <xdr:row>40</xdr:row>
      <xdr:rowOff>0</xdr:rowOff>
    </xdr:to>
    <xdr:sp>
      <xdr:nvSpPr>
        <xdr:cNvPr id="12" name="Line 12"/>
        <xdr:cNvSpPr>
          <a:spLocks/>
        </xdr:cNvSpPr>
      </xdr:nvSpPr>
      <xdr:spPr>
        <a:xfrm flipH="1" flipV="1">
          <a:off x="1714500" y="6772275"/>
          <a:ext cx="352425" cy="342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12</xdr:col>
      <xdr:colOff>0</xdr:colOff>
      <xdr:row>44</xdr:row>
      <xdr:rowOff>0</xdr:rowOff>
    </xdr:to>
    <xdr:sp>
      <xdr:nvSpPr>
        <xdr:cNvPr id="13" name="Line 13"/>
        <xdr:cNvSpPr>
          <a:spLocks/>
        </xdr:cNvSpPr>
      </xdr:nvSpPr>
      <xdr:spPr>
        <a:xfrm flipH="1">
          <a:off x="1714500" y="7467600"/>
          <a:ext cx="342900" cy="381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38</xdr:row>
      <xdr:rowOff>0</xdr:rowOff>
    </xdr:from>
    <xdr:to>
      <xdr:col>9</xdr:col>
      <xdr:colOff>161925</xdr:colOff>
      <xdr:row>44</xdr:row>
      <xdr:rowOff>0</xdr:rowOff>
    </xdr:to>
    <xdr:sp>
      <xdr:nvSpPr>
        <xdr:cNvPr id="14" name="Line 14"/>
        <xdr:cNvSpPr>
          <a:spLocks/>
        </xdr:cNvSpPr>
      </xdr:nvSpPr>
      <xdr:spPr>
        <a:xfrm>
          <a:off x="1704975" y="6772275"/>
          <a:ext cx="0" cy="10763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41</xdr:row>
      <xdr:rowOff>0</xdr:rowOff>
    </xdr:from>
    <xdr:to>
      <xdr:col>27</xdr:col>
      <xdr:colOff>0</xdr:colOff>
      <xdr:row>43</xdr:row>
      <xdr:rowOff>0</xdr:rowOff>
    </xdr:to>
    <xdr:sp>
      <xdr:nvSpPr>
        <xdr:cNvPr id="15" name="Line 15"/>
        <xdr:cNvSpPr>
          <a:spLocks/>
        </xdr:cNvSpPr>
      </xdr:nvSpPr>
      <xdr:spPr>
        <a:xfrm>
          <a:off x="4562475" y="72961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41</xdr:row>
      <xdr:rowOff>0</xdr:rowOff>
    </xdr:from>
    <xdr:to>
      <xdr:col>28</xdr:col>
      <xdr:colOff>9525</xdr:colOff>
      <xdr:row>43</xdr:row>
      <xdr:rowOff>0</xdr:rowOff>
    </xdr:to>
    <xdr:sp>
      <xdr:nvSpPr>
        <xdr:cNvPr id="16" name="Line 16"/>
        <xdr:cNvSpPr>
          <a:spLocks/>
        </xdr:cNvSpPr>
      </xdr:nvSpPr>
      <xdr:spPr>
        <a:xfrm>
          <a:off x="4743450" y="72961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41</xdr:row>
      <xdr:rowOff>0</xdr:rowOff>
    </xdr:from>
    <xdr:to>
      <xdr:col>29</xdr:col>
      <xdr:colOff>0</xdr:colOff>
      <xdr:row>43</xdr:row>
      <xdr:rowOff>0</xdr:rowOff>
    </xdr:to>
    <xdr:sp>
      <xdr:nvSpPr>
        <xdr:cNvPr id="17" name="Line 17"/>
        <xdr:cNvSpPr>
          <a:spLocks/>
        </xdr:cNvSpPr>
      </xdr:nvSpPr>
      <xdr:spPr>
        <a:xfrm>
          <a:off x="4905375" y="7296150"/>
          <a:ext cx="0" cy="342900"/>
        </a:xfrm>
        <a:prstGeom prst="line">
          <a:avLst/>
        </a:prstGeom>
        <a:noFill/>
        <a:ln w="762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0</xdr:rowOff>
    </xdr:from>
    <xdr:to>
      <xdr:col>28</xdr:col>
      <xdr:colOff>161925</xdr:colOff>
      <xdr:row>43</xdr:row>
      <xdr:rowOff>9525</xdr:rowOff>
    </xdr:to>
    <xdr:sp>
      <xdr:nvSpPr>
        <xdr:cNvPr id="18" name="Line 18"/>
        <xdr:cNvSpPr>
          <a:spLocks/>
        </xdr:cNvSpPr>
      </xdr:nvSpPr>
      <xdr:spPr>
        <a:xfrm>
          <a:off x="4391025" y="7115175"/>
          <a:ext cx="504825"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40</xdr:row>
      <xdr:rowOff>0</xdr:rowOff>
    </xdr:from>
    <xdr:to>
      <xdr:col>23</xdr:col>
      <xdr:colOff>0</xdr:colOff>
      <xdr:row>43</xdr:row>
      <xdr:rowOff>0</xdr:rowOff>
    </xdr:to>
    <xdr:sp>
      <xdr:nvSpPr>
        <xdr:cNvPr id="19" name="Line 20"/>
        <xdr:cNvSpPr>
          <a:spLocks/>
        </xdr:cNvSpPr>
      </xdr:nvSpPr>
      <xdr:spPr>
        <a:xfrm>
          <a:off x="3876675" y="7115175"/>
          <a:ext cx="0" cy="523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42</xdr:row>
      <xdr:rowOff>95250</xdr:rowOff>
    </xdr:from>
    <xdr:to>
      <xdr:col>35</xdr:col>
      <xdr:colOff>85725</xdr:colOff>
      <xdr:row>42</xdr:row>
      <xdr:rowOff>95250</xdr:rowOff>
    </xdr:to>
    <xdr:sp>
      <xdr:nvSpPr>
        <xdr:cNvPr id="20" name="Line 21"/>
        <xdr:cNvSpPr>
          <a:spLocks/>
        </xdr:cNvSpPr>
      </xdr:nvSpPr>
      <xdr:spPr>
        <a:xfrm>
          <a:off x="4467225" y="7562850"/>
          <a:ext cx="15525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42</xdr:row>
      <xdr:rowOff>104775</xdr:rowOff>
    </xdr:from>
    <xdr:to>
      <xdr:col>25</xdr:col>
      <xdr:colOff>104775</xdr:colOff>
      <xdr:row>42</xdr:row>
      <xdr:rowOff>104775</xdr:rowOff>
    </xdr:to>
    <xdr:sp>
      <xdr:nvSpPr>
        <xdr:cNvPr id="21" name="Line 22"/>
        <xdr:cNvSpPr>
          <a:spLocks/>
        </xdr:cNvSpPr>
      </xdr:nvSpPr>
      <xdr:spPr>
        <a:xfrm>
          <a:off x="4048125" y="75723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41</xdr:row>
      <xdr:rowOff>66675</xdr:rowOff>
    </xdr:from>
    <xdr:to>
      <xdr:col>24</xdr:col>
      <xdr:colOff>0</xdr:colOff>
      <xdr:row>42</xdr:row>
      <xdr:rowOff>114300</xdr:rowOff>
    </xdr:to>
    <xdr:sp>
      <xdr:nvSpPr>
        <xdr:cNvPr id="22" name="Line 23"/>
        <xdr:cNvSpPr>
          <a:spLocks/>
        </xdr:cNvSpPr>
      </xdr:nvSpPr>
      <xdr:spPr>
        <a:xfrm>
          <a:off x="4048125" y="7362825"/>
          <a:ext cx="0" cy="2190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43</xdr:row>
      <xdr:rowOff>0</xdr:rowOff>
    </xdr:from>
    <xdr:to>
      <xdr:col>24</xdr:col>
      <xdr:colOff>0</xdr:colOff>
      <xdr:row>45</xdr:row>
      <xdr:rowOff>123825</xdr:rowOff>
    </xdr:to>
    <xdr:sp>
      <xdr:nvSpPr>
        <xdr:cNvPr id="23" name="Line 24"/>
        <xdr:cNvSpPr>
          <a:spLocks/>
        </xdr:cNvSpPr>
      </xdr:nvSpPr>
      <xdr:spPr>
        <a:xfrm>
          <a:off x="4048125" y="7639050"/>
          <a:ext cx="0" cy="5048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85725</xdr:rowOff>
    </xdr:from>
    <xdr:to>
      <xdr:col>29</xdr:col>
      <xdr:colOff>161925</xdr:colOff>
      <xdr:row>46</xdr:row>
      <xdr:rowOff>9525</xdr:rowOff>
    </xdr:to>
    <xdr:sp>
      <xdr:nvSpPr>
        <xdr:cNvPr id="24" name="Line 25"/>
        <xdr:cNvSpPr>
          <a:spLocks/>
        </xdr:cNvSpPr>
      </xdr:nvSpPr>
      <xdr:spPr>
        <a:xfrm>
          <a:off x="5067300" y="7553325"/>
          <a:ext cx="0" cy="647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8</xdr:col>
      <xdr:colOff>0</xdr:colOff>
      <xdr:row>50</xdr:row>
      <xdr:rowOff>0</xdr:rowOff>
    </xdr:to>
    <xdr:sp>
      <xdr:nvSpPr>
        <xdr:cNvPr id="25" name="Line 26"/>
        <xdr:cNvSpPr>
          <a:spLocks/>
        </xdr:cNvSpPr>
      </xdr:nvSpPr>
      <xdr:spPr>
        <a:xfrm>
          <a:off x="342900" y="8534400"/>
          <a:ext cx="1028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0</xdr:rowOff>
    </xdr:from>
    <xdr:to>
      <xdr:col>25</xdr:col>
      <xdr:colOff>0</xdr:colOff>
      <xdr:row>50</xdr:row>
      <xdr:rowOff>0</xdr:rowOff>
    </xdr:to>
    <xdr:sp>
      <xdr:nvSpPr>
        <xdr:cNvPr id="26" name="Line 27"/>
        <xdr:cNvSpPr>
          <a:spLocks/>
        </xdr:cNvSpPr>
      </xdr:nvSpPr>
      <xdr:spPr>
        <a:xfrm>
          <a:off x="3362325" y="8534400"/>
          <a:ext cx="857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161925</xdr:rowOff>
    </xdr:from>
    <xdr:to>
      <xdr:col>7</xdr:col>
      <xdr:colOff>0</xdr:colOff>
      <xdr:row>47</xdr:row>
      <xdr:rowOff>0</xdr:rowOff>
    </xdr:to>
    <xdr:sp>
      <xdr:nvSpPr>
        <xdr:cNvPr id="27" name="Line 28"/>
        <xdr:cNvSpPr>
          <a:spLocks/>
        </xdr:cNvSpPr>
      </xdr:nvSpPr>
      <xdr:spPr>
        <a:xfrm>
          <a:off x="1200150" y="7277100"/>
          <a:ext cx="0" cy="10858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267325" y="767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304800" y="933450"/>
          <a:ext cx="25717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3"/>
        <xdr:cNvSpPr>
          <a:spLocks/>
        </xdr:cNvSpPr>
      </xdr:nvSpPr>
      <xdr:spPr>
        <a:xfrm>
          <a:off x="1152525" y="7705725"/>
          <a:ext cx="17430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Q65"/>
  <sheetViews>
    <sheetView showGridLines="0" tabSelected="1" view="pageBreakPreview" zoomScaleSheetLayoutView="100" workbookViewId="0" topLeftCell="A1">
      <selection activeCell="A1" sqref="A1:AK1"/>
    </sheetView>
  </sheetViews>
  <sheetFormatPr defaultColWidth="9.00390625" defaultRowHeight="13.5"/>
  <cols>
    <col min="1"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1102" t="s">
        <v>836</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5"/>
      <c r="AO3" s="5"/>
      <c r="AP3" s="1"/>
      <c r="AQ3" s="1"/>
    </row>
    <row r="4" spans="1:43" ht="15" thickBot="1">
      <c r="A4" s="1103" t="s">
        <v>865</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9"/>
      <c r="AN4" s="5"/>
      <c r="AO4" s="5"/>
      <c r="AP4" s="1"/>
      <c r="AQ4" s="1"/>
    </row>
    <row r="5" spans="1:43" ht="13.5">
      <c r="A5" s="11"/>
      <c r="B5" s="12"/>
      <c r="C5" s="12"/>
      <c r="D5" s="12"/>
      <c r="E5" s="13"/>
      <c r="F5" s="13"/>
      <c r="G5" s="13"/>
      <c r="H5" s="13"/>
      <c r="I5" s="13"/>
      <c r="J5" s="13"/>
      <c r="K5" s="13"/>
      <c r="L5" s="13"/>
      <c r="M5" s="13"/>
      <c r="N5" s="13"/>
      <c r="O5" s="13"/>
      <c r="P5" s="13"/>
      <c r="Q5" s="1104" t="s">
        <v>328</v>
      </c>
      <c r="R5" s="1104"/>
      <c r="S5" s="1104"/>
      <c r="T5" s="1104"/>
      <c r="U5" s="1104"/>
      <c r="V5" s="1104"/>
      <c r="W5" s="13"/>
      <c r="X5" s="13"/>
      <c r="Y5" s="13"/>
      <c r="Z5" s="13"/>
      <c r="AA5" s="13"/>
      <c r="AC5" s="14"/>
      <c r="AD5" s="14"/>
      <c r="AE5" s="14"/>
      <c r="AF5" s="14"/>
      <c r="AG5" s="14"/>
      <c r="AH5" s="14"/>
      <c r="AI5" s="13"/>
      <c r="AJ5" s="13"/>
      <c r="AK5" s="13"/>
      <c r="AL5" s="15"/>
      <c r="AM5" s="318"/>
      <c r="AN5" s="711"/>
      <c r="AO5" s="6"/>
      <c r="AP5" s="1"/>
      <c r="AQ5" s="1"/>
    </row>
    <row r="6" spans="1:43" ht="13.5">
      <c r="A6" s="16"/>
      <c r="B6" s="17"/>
      <c r="C6" s="17"/>
      <c r="D6" s="17"/>
      <c r="E6" s="18"/>
      <c r="F6" s="18"/>
      <c r="G6" s="18"/>
      <c r="H6" s="18"/>
      <c r="I6" s="18"/>
      <c r="J6" s="18"/>
      <c r="K6" s="18"/>
      <c r="L6" s="18"/>
      <c r="M6" s="18"/>
      <c r="N6" s="18"/>
      <c r="O6" s="18"/>
      <c r="P6" s="18"/>
      <c r="Q6" s="1105"/>
      <c r="R6" s="1105"/>
      <c r="S6" s="1105"/>
      <c r="T6" s="1105"/>
      <c r="U6" s="1105"/>
      <c r="V6" s="1105"/>
      <c r="W6" s="18"/>
      <c r="X6" s="18"/>
      <c r="Y6" s="18"/>
      <c r="Z6" s="18"/>
      <c r="AA6" s="18"/>
      <c r="AB6" s="19"/>
      <c r="AC6" s="19"/>
      <c r="AD6" s="19"/>
      <c r="AE6" s="19"/>
      <c r="AF6" s="19"/>
      <c r="AG6" s="822" t="s">
        <v>329</v>
      </c>
      <c r="AH6" s="19"/>
      <c r="AI6" s="18"/>
      <c r="AJ6" s="18"/>
      <c r="AK6" s="18"/>
      <c r="AL6" s="15"/>
      <c r="AM6" s="21"/>
      <c r="AN6" s="2"/>
      <c r="AO6" s="6"/>
      <c r="AP6" s="1"/>
      <c r="AQ6" s="1"/>
    </row>
    <row r="7" spans="1:43" ht="13.5">
      <c r="A7" s="16"/>
      <c r="B7" s="17"/>
      <c r="C7" s="17"/>
      <c r="D7" s="17"/>
      <c r="E7" s="18"/>
      <c r="F7" s="18"/>
      <c r="G7" s="18"/>
      <c r="H7" s="18"/>
      <c r="I7" s="18"/>
      <c r="J7" s="18"/>
      <c r="K7" s="18"/>
      <c r="L7" s="18"/>
      <c r="M7" s="18"/>
      <c r="N7" s="18"/>
      <c r="O7" s="18"/>
      <c r="P7" s="18"/>
      <c r="Q7" s="1105"/>
      <c r="R7" s="1105"/>
      <c r="S7" s="1105"/>
      <c r="T7" s="1105"/>
      <c r="U7" s="1105"/>
      <c r="V7" s="1105"/>
      <c r="W7" s="18"/>
      <c r="X7" s="18"/>
      <c r="Y7" s="18"/>
      <c r="Z7" s="18"/>
      <c r="AA7" s="18"/>
      <c r="AB7" s="19"/>
      <c r="AC7" s="19"/>
      <c r="AD7" s="19"/>
      <c r="AE7" s="19"/>
      <c r="AF7" s="19"/>
      <c r="AG7" s="19"/>
      <c r="AH7" s="19"/>
      <c r="AI7" s="18"/>
      <c r="AJ7" s="18"/>
      <c r="AK7" s="18"/>
      <c r="AL7" s="15"/>
      <c r="AM7" s="21"/>
      <c r="AN7" s="2"/>
      <c r="AO7" s="6"/>
      <c r="AP7" s="1"/>
      <c r="AQ7" s="1"/>
    </row>
    <row r="8" spans="1:43" ht="13.5">
      <c r="A8" s="16"/>
      <c r="B8" s="17"/>
      <c r="C8" s="17"/>
      <c r="D8" s="1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5"/>
      <c r="AM8" s="21"/>
      <c r="AN8" s="2"/>
      <c r="AO8" s="6"/>
      <c r="AP8" s="1"/>
      <c r="AQ8" s="1"/>
    </row>
    <row r="9" spans="1:43" ht="13.5">
      <c r="A9" s="16"/>
      <c r="B9" s="17"/>
      <c r="C9" s="17"/>
      <c r="D9" s="17"/>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5"/>
      <c r="AM9" s="21"/>
      <c r="AN9" s="2"/>
      <c r="AO9" s="6"/>
      <c r="AP9" s="1"/>
      <c r="AQ9" s="1"/>
    </row>
    <row r="10" spans="1:43" ht="13.5">
      <c r="A10" s="16"/>
      <c r="B10" s="17"/>
      <c r="C10" s="17"/>
      <c r="D10" s="17"/>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5"/>
      <c r="AM10" s="21"/>
      <c r="AN10" s="2"/>
      <c r="AO10" s="6"/>
      <c r="AP10" s="1"/>
      <c r="AQ10" s="1"/>
    </row>
    <row r="11" spans="1:43" ht="13.5">
      <c r="A11" s="16"/>
      <c r="B11" s="17"/>
      <c r="C11" s="17"/>
      <c r="D11" s="1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5"/>
      <c r="AM11" s="21"/>
      <c r="AN11" s="2"/>
      <c r="AO11" s="1"/>
      <c r="AP11" s="1"/>
      <c r="AQ11" s="1"/>
    </row>
    <row r="12" spans="1:43" ht="13.5">
      <c r="A12" s="16"/>
      <c r="B12" s="17"/>
      <c r="C12" s="17"/>
      <c r="D12" s="1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5"/>
      <c r="AM12" s="21"/>
      <c r="AN12" s="2"/>
      <c r="AO12" s="1"/>
      <c r="AP12" s="1"/>
      <c r="AQ12" s="1"/>
    </row>
    <row r="13" spans="1:43" ht="13.5">
      <c r="A13" s="16"/>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5"/>
      <c r="AM13" s="21"/>
      <c r="AN13" s="2"/>
      <c r="AO13" s="1"/>
      <c r="AP13" s="1"/>
      <c r="AQ13" s="1"/>
    </row>
    <row r="14" spans="1:43" ht="13.5">
      <c r="A14" s="16"/>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5"/>
      <c r="AM14" s="21"/>
      <c r="AN14" s="2"/>
      <c r="AO14" s="1"/>
      <c r="AP14" s="1"/>
      <c r="AQ14" s="1"/>
    </row>
    <row r="15" spans="1:43" ht="13.5">
      <c r="A15" s="16"/>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21"/>
      <c r="AM15" s="21"/>
      <c r="AN15" s="2"/>
      <c r="AO15" s="1"/>
      <c r="AP15" s="1"/>
      <c r="AQ15" s="1"/>
    </row>
    <row r="16" spans="1:43" ht="13.5">
      <c r="A16" s="16"/>
      <c r="B16" s="17"/>
      <c r="C16" s="17"/>
      <c r="D16" s="17"/>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21"/>
      <c r="AM16" s="21"/>
      <c r="AN16" s="2"/>
      <c r="AO16" s="1"/>
      <c r="AP16" s="1"/>
      <c r="AQ16" s="1"/>
    </row>
    <row r="17" spans="1:43" ht="13.5">
      <c r="A17" s="16"/>
      <c r="B17" s="17"/>
      <c r="C17" s="17"/>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21"/>
      <c r="AM17" s="21"/>
      <c r="AN17" s="2"/>
      <c r="AO17" s="1"/>
      <c r="AP17" s="1"/>
      <c r="AQ17" s="1"/>
    </row>
    <row r="18" spans="1:43" ht="13.5">
      <c r="A18" s="16"/>
      <c r="B18" s="17"/>
      <c r="C18" s="17"/>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21"/>
      <c r="AM18" s="21"/>
      <c r="AN18" s="2"/>
      <c r="AO18" s="1"/>
      <c r="AP18" s="1"/>
      <c r="AQ18" s="1"/>
    </row>
    <row r="19" spans="1:43" ht="13.5">
      <c r="A19" s="16"/>
      <c r="B19" s="17"/>
      <c r="C19" s="17"/>
      <c r="D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21"/>
      <c r="AM19" s="21"/>
      <c r="AN19" s="2"/>
      <c r="AO19" s="1"/>
      <c r="AP19" s="1"/>
      <c r="AQ19" s="1"/>
    </row>
    <row r="20" spans="1:43" ht="13.5">
      <c r="A20" s="16"/>
      <c r="B20" s="17"/>
      <c r="C20" s="17"/>
      <c r="D20" s="17"/>
      <c r="E20" s="18"/>
      <c r="F20" s="18"/>
      <c r="G20" s="15"/>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21"/>
      <c r="AM20" s="21"/>
      <c r="AN20" s="2"/>
      <c r="AO20" s="1"/>
      <c r="AP20" s="1"/>
      <c r="AQ20" s="1"/>
    </row>
    <row r="21" spans="1:43" ht="13.5">
      <c r="A21" s="16"/>
      <c r="B21" s="17"/>
      <c r="C21" s="17"/>
      <c r="D21" s="17"/>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21"/>
      <c r="AM21" s="21"/>
      <c r="AN21" s="2"/>
      <c r="AO21" s="1"/>
      <c r="AP21" s="1"/>
      <c r="AQ21" s="1"/>
    </row>
    <row r="22" spans="1:43" ht="13.5">
      <c r="A22" s="16"/>
      <c r="B22" s="17"/>
      <c r="C22" s="17"/>
      <c r="D22" s="17"/>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21"/>
      <c r="AM22" s="21"/>
      <c r="AN22" s="2"/>
      <c r="AO22" s="1"/>
      <c r="AP22" s="1"/>
      <c r="AQ22" s="1"/>
    </row>
    <row r="23" spans="1:43" ht="13.5">
      <c r="A23" s="16"/>
      <c r="B23" s="17"/>
      <c r="C23" s="17"/>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21"/>
      <c r="AM23" s="21"/>
      <c r="AN23" s="2"/>
      <c r="AO23" s="1"/>
      <c r="AP23" s="1"/>
      <c r="AQ23" s="1"/>
    </row>
    <row r="24" spans="1:43" ht="13.5">
      <c r="A24" s="16"/>
      <c r="B24" s="17"/>
      <c r="C24" s="17"/>
      <c r="D24" s="17"/>
      <c r="E24" s="18"/>
      <c r="F24" s="18"/>
      <c r="H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21"/>
      <c r="AM24" s="21"/>
      <c r="AN24" s="2"/>
      <c r="AO24" s="1"/>
      <c r="AP24" s="1"/>
      <c r="AQ24" s="1"/>
    </row>
    <row r="25" spans="1:43" ht="13.5">
      <c r="A25" s="16"/>
      <c r="B25" s="17"/>
      <c r="C25" s="17"/>
      <c r="D25" s="17"/>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21"/>
      <c r="AM25" s="21"/>
      <c r="AN25" s="2"/>
      <c r="AO25" s="1"/>
      <c r="AP25" s="1"/>
      <c r="AQ25" s="1"/>
    </row>
    <row r="26" spans="1:43" ht="13.5">
      <c r="A26" s="16"/>
      <c r="B26" s="17"/>
      <c r="C26" s="17"/>
      <c r="D26" s="17"/>
      <c r="E26" s="22" t="s">
        <v>330</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21"/>
      <c r="AM26" s="21"/>
      <c r="AN26" s="2"/>
      <c r="AO26" s="1"/>
      <c r="AP26" s="1"/>
      <c r="AQ26" s="1"/>
    </row>
    <row r="27" spans="1:43" ht="13.5">
      <c r="A27" s="16"/>
      <c r="B27" s="17"/>
      <c r="C27" s="17"/>
      <c r="D27" s="17"/>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21"/>
      <c r="AM27" s="21"/>
      <c r="AN27" s="2"/>
      <c r="AO27" s="1"/>
      <c r="AP27" s="1"/>
      <c r="AQ27" s="1"/>
    </row>
    <row r="28" spans="1:43" ht="13.5">
      <c r="A28" s="16"/>
      <c r="B28" s="17"/>
      <c r="C28" s="17"/>
      <c r="D28" s="17"/>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21"/>
      <c r="AM28" s="21"/>
      <c r="AN28" s="2"/>
      <c r="AO28" s="1"/>
      <c r="AP28" s="1"/>
      <c r="AQ28" s="1"/>
    </row>
    <row r="29" spans="1:43" ht="13.5">
      <c r="A29" s="16"/>
      <c r="B29" s="17"/>
      <c r="C29" s="17"/>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21"/>
      <c r="AM29" s="21"/>
      <c r="AN29" s="2"/>
      <c r="AO29" s="1"/>
      <c r="AP29" s="1"/>
      <c r="AQ29" s="1"/>
    </row>
    <row r="30" spans="1:43" ht="13.5">
      <c r="A30" s="16"/>
      <c r="B30" s="17"/>
      <c r="C30" s="17"/>
      <c r="D30" s="17"/>
      <c r="E30" s="18"/>
      <c r="F30" s="18"/>
      <c r="G30" s="18"/>
      <c r="H30" s="18"/>
      <c r="I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21"/>
      <c r="AM30" s="21"/>
      <c r="AN30" s="2"/>
      <c r="AO30" s="1"/>
      <c r="AP30" s="1"/>
      <c r="AQ30" s="1"/>
    </row>
    <row r="31" spans="1:43" ht="13.5">
      <c r="A31" s="16"/>
      <c r="B31" s="17"/>
      <c r="C31" s="17"/>
      <c r="D31" s="1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21"/>
      <c r="AM31" s="21"/>
      <c r="AN31" s="2"/>
      <c r="AO31" s="1"/>
      <c r="AP31" s="1"/>
      <c r="AQ31" s="1"/>
    </row>
    <row r="32" spans="1:43" ht="13.5">
      <c r="A32" s="16"/>
      <c r="B32" s="17"/>
      <c r="C32" s="17"/>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21"/>
      <c r="AM32" s="21"/>
      <c r="AN32" s="2"/>
      <c r="AO32" s="1"/>
      <c r="AP32" s="1"/>
      <c r="AQ32" s="1"/>
    </row>
    <row r="33" spans="1:43" ht="13.5">
      <c r="A33" s="16"/>
      <c r="B33" s="17"/>
      <c r="C33" s="17"/>
      <c r="D33" s="17"/>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21"/>
      <c r="AM33" s="21"/>
      <c r="AN33" s="2"/>
      <c r="AO33" s="1"/>
      <c r="AP33" s="1"/>
      <c r="AQ33" s="1"/>
    </row>
    <row r="34" spans="1:43" ht="13.5">
      <c r="A34" s="16"/>
      <c r="B34" s="17"/>
      <c r="C34" s="17"/>
      <c r="D34" s="17"/>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21"/>
      <c r="AM34" s="21"/>
      <c r="AN34" s="2"/>
      <c r="AO34" s="1"/>
      <c r="AP34" s="1"/>
      <c r="AQ34" s="1"/>
    </row>
    <row r="35" spans="1:43" ht="13.5">
      <c r="A35" s="16"/>
      <c r="B35" s="17"/>
      <c r="C35" s="17"/>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21"/>
      <c r="AM35" s="21"/>
      <c r="AN35" s="2"/>
      <c r="AO35" s="1"/>
      <c r="AP35" s="1"/>
      <c r="AQ35" s="1"/>
    </row>
    <row r="36" spans="1:43" ht="13.5">
      <c r="A36" s="16"/>
      <c r="B36" s="17"/>
      <c r="C36" s="17"/>
      <c r="D36" s="17"/>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21"/>
      <c r="AM36" s="21"/>
      <c r="AN36" s="2"/>
      <c r="AO36" s="1"/>
      <c r="AP36" s="1"/>
      <c r="AQ36" s="1"/>
    </row>
    <row r="37" spans="1:43" ht="13.5">
      <c r="A37" s="16"/>
      <c r="B37" s="17"/>
      <c r="C37" s="17"/>
      <c r="D37" s="17"/>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21"/>
      <c r="AM37" s="21"/>
      <c r="AN37" s="2"/>
      <c r="AO37" s="1"/>
      <c r="AP37" s="1"/>
      <c r="AQ37" s="1"/>
    </row>
    <row r="38" spans="1:43" ht="13.5">
      <c r="A38" s="16"/>
      <c r="B38" s="17"/>
      <c r="C38" s="17"/>
      <c r="D38" s="17"/>
      <c r="E38" s="18"/>
      <c r="F38" s="18"/>
      <c r="G38" s="18"/>
      <c r="H38" s="18"/>
      <c r="I38" s="18"/>
      <c r="J38" s="22" t="s">
        <v>331</v>
      </c>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21"/>
      <c r="AM38" s="21"/>
      <c r="AN38" s="2"/>
      <c r="AO38" s="1"/>
      <c r="AP38" s="1"/>
      <c r="AQ38" s="1"/>
    </row>
    <row r="39" spans="1:43" ht="13.5">
      <c r="A39" s="16"/>
      <c r="B39" s="17"/>
      <c r="C39" s="17"/>
      <c r="D39" s="17"/>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21"/>
      <c r="AM39" s="21"/>
      <c r="AN39" s="2"/>
      <c r="AO39" s="1"/>
      <c r="AP39" s="1"/>
      <c r="AQ39" s="1"/>
    </row>
    <row r="40" spans="1:43" ht="13.5">
      <c r="A40" s="16"/>
      <c r="B40" s="17"/>
      <c r="C40" s="17"/>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21"/>
      <c r="AM40" s="21"/>
      <c r="AN40" s="2"/>
      <c r="AO40" s="1"/>
      <c r="AP40" s="1"/>
      <c r="AQ40" s="1"/>
    </row>
    <row r="41" spans="1:43" ht="13.5">
      <c r="A41" s="16"/>
      <c r="B41" s="17"/>
      <c r="C41" s="17"/>
      <c r="D41" s="17"/>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21"/>
      <c r="AM41" s="21"/>
      <c r="AN41" s="2"/>
      <c r="AO41" s="1"/>
      <c r="AP41" s="1"/>
      <c r="AQ41" s="1"/>
    </row>
    <row r="42" spans="1:43" ht="13.5">
      <c r="A42" s="16"/>
      <c r="B42" s="17"/>
      <c r="C42" s="17"/>
      <c r="D42" s="17"/>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21"/>
      <c r="AM42" s="21"/>
      <c r="AN42" s="2"/>
      <c r="AO42" s="1"/>
      <c r="AP42" s="1"/>
      <c r="AQ42" s="1"/>
    </row>
    <row r="43" spans="1:43" ht="13.5">
      <c r="A43" s="16"/>
      <c r="B43" s="17"/>
      <c r="C43" s="17"/>
      <c r="D43" s="17"/>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21"/>
      <c r="AM43" s="21"/>
      <c r="AN43" s="2"/>
      <c r="AO43" s="1"/>
      <c r="AP43" s="1"/>
      <c r="AQ43" s="1"/>
    </row>
    <row r="44" spans="1:43" ht="13.5">
      <c r="A44" s="16"/>
      <c r="B44" s="17"/>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1"/>
      <c r="AM44" s="21"/>
      <c r="AN44" s="2"/>
      <c r="AO44" s="1"/>
      <c r="AP44" s="1"/>
      <c r="AQ44" s="1"/>
    </row>
    <row r="45" spans="1:43" ht="13.5">
      <c r="A45" s="16"/>
      <c r="B45" s="1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21"/>
      <c r="AM45" s="21"/>
      <c r="AN45" s="2"/>
      <c r="AO45" s="1"/>
      <c r="AP45" s="1"/>
      <c r="AQ45" s="1"/>
    </row>
    <row r="46" spans="1:43" ht="13.5">
      <c r="A46" s="16"/>
      <c r="B46" s="1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21"/>
      <c r="AM46" s="21"/>
      <c r="AN46" s="2"/>
      <c r="AO46" s="1"/>
      <c r="AP46" s="1"/>
      <c r="AQ46" s="1"/>
    </row>
    <row r="47" spans="1:43" ht="13.5">
      <c r="A47" s="16"/>
      <c r="B47" s="17"/>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21"/>
      <c r="AM47" s="21"/>
      <c r="AN47" s="2"/>
      <c r="AO47" s="1"/>
      <c r="AP47" s="1"/>
      <c r="AQ47" s="1"/>
    </row>
    <row r="48" spans="1:43" ht="13.5">
      <c r="A48" s="16"/>
      <c r="B48" s="17"/>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21"/>
      <c r="AM48" s="21"/>
      <c r="AN48" s="2"/>
      <c r="AO48" s="1"/>
      <c r="AP48" s="1"/>
      <c r="AQ48" s="1"/>
    </row>
    <row r="49" spans="1:43" ht="13.5">
      <c r="A49" s="16"/>
      <c r="B49" s="17"/>
      <c r="C49" s="17"/>
      <c r="D49" s="17"/>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21"/>
      <c r="AM49" s="21"/>
      <c r="AN49" s="2"/>
      <c r="AO49" s="1"/>
      <c r="AP49" s="1"/>
      <c r="AQ49" s="1"/>
    </row>
    <row r="50" spans="1:43" ht="13.5">
      <c r="A50" s="16"/>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21"/>
      <c r="AM50" s="21"/>
      <c r="AN50" s="2"/>
      <c r="AO50" s="1"/>
      <c r="AP50" s="1"/>
      <c r="AQ50" s="1"/>
    </row>
    <row r="51" spans="1:43" ht="13.5">
      <c r="A51" s="16"/>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21"/>
      <c r="AM51" s="21"/>
      <c r="AN51" s="2"/>
      <c r="AO51" s="1"/>
      <c r="AP51" s="1"/>
      <c r="AQ51" s="1"/>
    </row>
    <row r="52" spans="1:43" ht="13.5">
      <c r="A52" s="16"/>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21"/>
      <c r="AM52" s="21"/>
      <c r="AN52" s="2"/>
      <c r="AO52" s="1"/>
      <c r="AP52" s="1"/>
      <c r="AQ52" s="1"/>
    </row>
    <row r="53" spans="1:43" ht="13.5">
      <c r="A53" s="16"/>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21"/>
      <c r="AM53" s="21"/>
      <c r="AN53" s="2"/>
      <c r="AO53" s="1"/>
      <c r="AP53" s="1"/>
      <c r="AQ53" s="1"/>
    </row>
    <row r="54" spans="1:43" ht="13.5">
      <c r="A54" s="16"/>
      <c r="G54" s="23"/>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21"/>
      <c r="AM54" s="21"/>
      <c r="AN54" s="2"/>
      <c r="AO54" s="1"/>
      <c r="AP54" s="1"/>
      <c r="AQ54" s="1"/>
    </row>
    <row r="55" spans="1:43" ht="13.5">
      <c r="A55" s="16"/>
      <c r="G55" s="23"/>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21"/>
      <c r="AM55" s="21"/>
      <c r="AN55" s="2"/>
      <c r="AO55" s="1"/>
      <c r="AP55" s="1"/>
      <c r="AQ55" s="1"/>
    </row>
    <row r="56" spans="1:43" ht="13.5">
      <c r="A56" s="24"/>
      <c r="B56" s="17"/>
      <c r="C56" s="17"/>
      <c r="D56" s="17"/>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21"/>
      <c r="AM56" s="21"/>
      <c r="AN56" s="2"/>
      <c r="AO56" s="1"/>
      <c r="AP56" s="1"/>
      <c r="AQ56" s="1"/>
    </row>
    <row r="57" spans="1:43" ht="13.5">
      <c r="A57" s="24"/>
      <c r="B57" s="17"/>
      <c r="C57" s="17"/>
      <c r="D57" s="17"/>
      <c r="E57" s="754"/>
      <c r="F57" s="754"/>
      <c r="G57" s="754"/>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21"/>
      <c r="AM57" s="21"/>
      <c r="AN57" s="2"/>
      <c r="AO57" s="1"/>
      <c r="AP57" s="1"/>
      <c r="AQ57" s="1"/>
    </row>
    <row r="58" spans="1:43" ht="13.5">
      <c r="A58" s="24"/>
      <c r="B58" s="17"/>
      <c r="C58" s="17"/>
      <c r="D58" s="17"/>
      <c r="E58" s="17"/>
      <c r="F58" s="17"/>
      <c r="G58" s="754"/>
      <c r="H58" s="21"/>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21"/>
      <c r="AM58" s="21"/>
      <c r="AN58" s="2"/>
      <c r="AO58" s="1"/>
      <c r="AP58" s="1"/>
      <c r="AQ58" s="1"/>
    </row>
    <row r="59" spans="1:43" ht="13.5">
      <c r="A59" s="24"/>
      <c r="B59" s="17"/>
      <c r="C59" s="17"/>
      <c r="D59" s="17"/>
      <c r="E59" s="17"/>
      <c r="F59" s="17"/>
      <c r="G59" s="754"/>
      <c r="H59" s="21"/>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21"/>
      <c r="AM59" s="21"/>
      <c r="AN59" s="2"/>
      <c r="AO59" s="1"/>
      <c r="AP59" s="1"/>
      <c r="AQ59" s="1"/>
    </row>
    <row r="60" spans="1:43" ht="13.5">
      <c r="A60" s="24"/>
      <c r="B60" s="17"/>
      <c r="C60" s="17"/>
      <c r="D60" s="17"/>
      <c r="E60" s="17"/>
      <c r="F60" s="17"/>
      <c r="G60" s="754"/>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100"/>
      <c r="AN60" s="2"/>
      <c r="AO60" s="1"/>
      <c r="AP60" s="1"/>
      <c r="AQ60" s="1"/>
    </row>
    <row r="61" spans="1:43" ht="14.25"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objects="1" scenarios="1" formatCells="0" selectLockedCells="1"/>
  <mergeCells count="4">
    <mergeCell ref="A1:AK1"/>
    <mergeCell ref="A3:AK3"/>
    <mergeCell ref="A4:AK4"/>
    <mergeCell ref="Q5:V7"/>
  </mergeCells>
  <printOptions/>
  <pageMargins left="0.7874015748031497" right="0.3937007874015748" top="0.69" bottom="0.17" header="0.45" footer="0.29"/>
  <pageSetup horizontalDpi="600" verticalDpi="600" orientation="portrait" paperSize="9" r:id="rId2"/>
  <headerFooter alignWithMargins="0">
    <oddHeader>&amp;L&amp;8H20-111</oddHeader>
  </headerFooter>
  <drawing r:id="rId1"/>
</worksheet>
</file>

<file path=xl/worksheets/sheet10.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M16" sqref="M16:Q16"/>
    </sheetView>
  </sheetViews>
  <sheetFormatPr defaultColWidth="9.00390625" defaultRowHeight="13.5"/>
  <cols>
    <col min="1" max="12" width="2.25390625" style="0" customWidth="1"/>
    <col min="13" max="13" width="1.37890625" style="0" customWidth="1"/>
    <col min="14" max="38" width="2.25390625" style="0" customWidth="1"/>
    <col min="39" max="39" width="3.375" style="0" customWidth="1"/>
    <col min="40"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27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275"/>
      <c r="AO2" s="5"/>
      <c r="AP2" s="1"/>
      <c r="AQ2" s="1"/>
    </row>
    <row r="3" spans="1:43" ht="14.25">
      <c r="A3" s="1102" t="s">
        <v>845</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275"/>
      <c r="AO3" s="5"/>
      <c r="AP3" s="1"/>
      <c r="AQ3" s="1"/>
    </row>
    <row r="4" spans="1:43" ht="15" thickBot="1">
      <c r="A4" s="1103" t="s">
        <v>53</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371"/>
      <c r="AO4" s="5"/>
      <c r="AP4" s="1"/>
      <c r="AQ4" s="1"/>
    </row>
    <row r="5" spans="1:43" ht="13.5">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5"/>
      <c r="AM5" s="275"/>
      <c r="AN5" s="276"/>
      <c r="AO5" s="6"/>
      <c r="AP5" s="1"/>
      <c r="AQ5" s="1"/>
    </row>
    <row r="6" spans="1:43" ht="13.5">
      <c r="A6" s="277"/>
      <c r="B6" s="351"/>
      <c r="C6" s="351"/>
      <c r="D6" s="519"/>
      <c r="E6" s="812" t="s">
        <v>54</v>
      </c>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520"/>
      <c r="AO6" s="6"/>
      <c r="AP6" s="1"/>
      <c r="AQ6" s="1"/>
    </row>
    <row r="7" spans="1:43" ht="17.25">
      <c r="A7" s="277"/>
      <c r="B7" s="351"/>
      <c r="C7" s="351"/>
      <c r="D7" s="351"/>
      <c r="E7" s="351"/>
      <c r="F7" s="413"/>
      <c r="G7" s="351"/>
      <c r="H7" s="521"/>
      <c r="I7" s="521"/>
      <c r="J7" s="351"/>
      <c r="K7" s="351"/>
      <c r="L7" s="351"/>
      <c r="M7" s="351"/>
      <c r="N7" s="522"/>
      <c r="O7" s="522"/>
      <c r="P7" s="522"/>
      <c r="Q7" s="522"/>
      <c r="R7" s="351"/>
      <c r="S7" s="351"/>
      <c r="T7" s="351"/>
      <c r="U7" s="351"/>
      <c r="V7" s="522"/>
      <c r="W7" s="522"/>
      <c r="X7" s="522"/>
      <c r="Y7" s="522"/>
      <c r="Z7" s="351"/>
      <c r="AA7" s="351"/>
      <c r="AB7" s="351"/>
      <c r="AC7" s="351"/>
      <c r="AD7" s="522"/>
      <c r="AE7" s="522"/>
      <c r="AF7" s="522"/>
      <c r="AG7" s="522"/>
      <c r="AH7" s="351"/>
      <c r="AI7" s="351"/>
      <c r="AJ7" s="351"/>
      <c r="AK7" s="351"/>
      <c r="AL7" s="351"/>
      <c r="AM7" s="351"/>
      <c r="AN7" s="520"/>
      <c r="AO7" s="6"/>
      <c r="AP7" s="1"/>
      <c r="AQ7" s="1"/>
    </row>
    <row r="8" spans="1:43" ht="14.25" thickBot="1">
      <c r="A8" s="277"/>
      <c r="B8" s="351"/>
      <c r="C8" s="351"/>
      <c r="D8" s="278"/>
      <c r="E8" s="347"/>
      <c r="F8" s="347"/>
      <c r="G8" s="347"/>
      <c r="H8" s="347"/>
      <c r="I8" s="347"/>
      <c r="J8" s="347"/>
      <c r="K8" s="347"/>
      <c r="L8" s="347"/>
      <c r="M8" s="347"/>
      <c r="N8" s="347"/>
      <c r="O8" s="347"/>
      <c r="P8" s="523"/>
      <c r="Q8" s="523"/>
      <c r="R8" s="347"/>
      <c r="S8" s="347"/>
      <c r="T8" s="347"/>
      <c r="U8" s="347"/>
      <c r="V8" s="347"/>
      <c r="W8" s="347"/>
      <c r="X8" s="347"/>
      <c r="Y8" s="347"/>
      <c r="Z8" s="347"/>
      <c r="AA8" s="347"/>
      <c r="AB8" s="347"/>
      <c r="AC8" s="347"/>
      <c r="AD8" s="347"/>
      <c r="AE8" s="347"/>
      <c r="AF8" s="378"/>
      <c r="AG8" s="524"/>
      <c r="AH8" s="28"/>
      <c r="AI8" s="525"/>
      <c r="AJ8" s="525"/>
      <c r="AK8" s="351"/>
      <c r="AL8" s="351"/>
      <c r="AM8" s="351"/>
      <c r="AN8" s="520"/>
      <c r="AO8" s="6"/>
      <c r="AP8" s="1"/>
      <c r="AQ8" s="1"/>
    </row>
    <row r="9" spans="1:43" ht="14.25" thickBot="1">
      <c r="A9" s="277"/>
      <c r="B9" s="351"/>
      <c r="C9" s="351"/>
      <c r="D9" s="281"/>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79"/>
      <c r="AG9" s="524"/>
      <c r="AH9" s="526"/>
      <c r="AI9" s="350"/>
      <c r="AJ9" s="352"/>
      <c r="AK9" s="351"/>
      <c r="AL9" s="351"/>
      <c r="AM9" s="351"/>
      <c r="AN9" s="520"/>
      <c r="AO9" s="6"/>
      <c r="AP9" s="1"/>
      <c r="AQ9" s="1"/>
    </row>
    <row r="10" spans="1:43" ht="13.5">
      <c r="A10" s="53"/>
      <c r="B10" s="189"/>
      <c r="C10" s="189"/>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380"/>
      <c r="AG10" s="524"/>
      <c r="AI10" s="189"/>
      <c r="AJ10" s="189"/>
      <c r="AK10" s="189"/>
      <c r="AL10" s="189"/>
      <c r="AM10" s="413"/>
      <c r="AN10" s="527"/>
      <c r="AO10" s="1"/>
      <c r="AP10" s="1"/>
      <c r="AQ10" s="1"/>
    </row>
    <row r="11" spans="1:43" ht="13.5">
      <c r="A11" s="53"/>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I11" s="189"/>
      <c r="AJ11" s="528"/>
      <c r="AK11" s="528"/>
      <c r="AL11" s="189"/>
      <c r="AM11" s="189"/>
      <c r="AN11" s="527"/>
      <c r="AO11" s="1"/>
      <c r="AP11" s="1"/>
      <c r="AQ11" s="1"/>
    </row>
    <row r="12" spans="1:43" ht="17.25">
      <c r="A12" s="53"/>
      <c r="B12" s="189"/>
      <c r="C12" s="189"/>
      <c r="D12" s="1854" t="s">
        <v>55</v>
      </c>
      <c r="E12" s="1855"/>
      <c r="F12" s="189"/>
      <c r="G12" s="189"/>
      <c r="H12" s="189"/>
      <c r="I12" s="189"/>
      <c r="J12" s="189"/>
      <c r="K12" s="189"/>
      <c r="L12" s="1854" t="s">
        <v>56</v>
      </c>
      <c r="M12" s="1855"/>
      <c r="N12" s="189"/>
      <c r="O12" s="189"/>
      <c r="P12" s="189"/>
      <c r="Q12" s="189"/>
      <c r="R12" s="189"/>
      <c r="S12" s="189"/>
      <c r="T12" s="1854" t="s">
        <v>57</v>
      </c>
      <c r="U12" s="1855"/>
      <c r="V12" s="189"/>
      <c r="W12" s="189"/>
      <c r="X12" s="189"/>
      <c r="Y12" s="189"/>
      <c r="Z12" s="189"/>
      <c r="AA12" s="189"/>
      <c r="AB12" s="1854" t="s">
        <v>58</v>
      </c>
      <c r="AC12" s="1855"/>
      <c r="AD12" s="189"/>
      <c r="AE12" s="189"/>
      <c r="AF12" s="189"/>
      <c r="AG12" s="189"/>
      <c r="AH12" s="189"/>
      <c r="AI12" s="189"/>
      <c r="AJ12" s="1854" t="s">
        <v>59</v>
      </c>
      <c r="AK12" s="1855"/>
      <c r="AL12" s="189"/>
      <c r="AM12" s="189"/>
      <c r="AN12" s="527"/>
      <c r="AO12" s="1"/>
      <c r="AP12" s="1"/>
      <c r="AQ12" s="1"/>
    </row>
    <row r="13" spans="1:43" ht="13.5">
      <c r="A13" s="53"/>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529"/>
      <c r="AM13" s="530"/>
      <c r="AN13" s="531"/>
      <c r="AO13" s="1"/>
      <c r="AP13" s="1"/>
      <c r="AQ13" s="1"/>
    </row>
    <row r="14" spans="1:43" ht="13.5">
      <c r="A14" s="53"/>
      <c r="B14" s="189"/>
      <c r="C14" s="532"/>
      <c r="D14" s="532"/>
      <c r="E14" s="532"/>
      <c r="F14" s="532"/>
      <c r="G14" s="532"/>
      <c r="H14" s="532"/>
      <c r="I14" s="532"/>
      <c r="J14" s="532"/>
      <c r="K14" s="93"/>
      <c r="L14" s="93"/>
      <c r="M14" s="532"/>
      <c r="N14" s="532"/>
      <c r="O14" s="289"/>
      <c r="P14" s="289"/>
      <c r="Q14" s="532"/>
      <c r="R14" s="532"/>
      <c r="S14" s="289"/>
      <c r="T14" s="289"/>
      <c r="U14" s="532"/>
      <c r="V14" s="532"/>
      <c r="W14" s="289"/>
      <c r="X14" s="289"/>
      <c r="Y14" s="532"/>
      <c r="Z14" s="532"/>
      <c r="AA14" s="289"/>
      <c r="AB14" s="289"/>
      <c r="AC14" s="532"/>
      <c r="AD14" s="532" t="s">
        <v>60</v>
      </c>
      <c r="AE14" s="289"/>
      <c r="AF14" s="289"/>
      <c r="AG14" s="532"/>
      <c r="AH14" s="532"/>
      <c r="AI14" s="289"/>
      <c r="AJ14" s="289"/>
      <c r="AK14" s="533"/>
      <c r="AL14" s="1119" t="s">
        <v>438</v>
      </c>
      <c r="AM14" s="1567"/>
      <c r="AN14" s="1611"/>
      <c r="AO14" s="1"/>
      <c r="AP14" s="1"/>
      <c r="AQ14" s="1"/>
    </row>
    <row r="15" spans="1:43" ht="17.25">
      <c r="A15" s="534"/>
      <c r="B15" s="436"/>
      <c r="C15" s="535"/>
      <c r="D15" s="289"/>
      <c r="E15" s="289"/>
      <c r="F15" s="289"/>
      <c r="G15" s="536"/>
      <c r="H15" s="529"/>
      <c r="I15" s="537"/>
      <c r="J15" s="537"/>
      <c r="K15" s="537"/>
      <c r="L15" s="538"/>
      <c r="M15" s="539"/>
      <c r="N15" s="1856" t="s">
        <v>61</v>
      </c>
      <c r="O15" s="1856"/>
      <c r="P15" s="1856"/>
      <c r="Q15" s="537"/>
      <c r="R15" s="540"/>
      <c r="S15" s="1856" t="s">
        <v>62</v>
      </c>
      <c r="T15" s="1856"/>
      <c r="U15" s="1856"/>
      <c r="V15" s="537"/>
      <c r="W15" s="540"/>
      <c r="X15" s="1856" t="s">
        <v>63</v>
      </c>
      <c r="Y15" s="1856"/>
      <c r="Z15" s="1856"/>
      <c r="AA15" s="541"/>
      <c r="AB15" s="537"/>
      <c r="AC15" s="1856" t="s">
        <v>64</v>
      </c>
      <c r="AD15" s="1856"/>
      <c r="AE15" s="1856"/>
      <c r="AF15" s="541"/>
      <c r="AG15" s="537"/>
      <c r="AH15" s="1856" t="s">
        <v>65</v>
      </c>
      <c r="AI15" s="1856"/>
      <c r="AJ15" s="1856"/>
      <c r="AK15" s="541"/>
      <c r="AL15" s="77" t="s">
        <v>387</v>
      </c>
      <c r="AM15" s="77" t="s">
        <v>66</v>
      </c>
      <c r="AN15" s="78" t="s">
        <v>389</v>
      </c>
      <c r="AO15" s="1"/>
      <c r="AP15" s="1"/>
      <c r="AQ15" s="1"/>
    </row>
    <row r="16" spans="1:43" ht="13.5">
      <c r="A16" s="542"/>
      <c r="B16" s="1871" t="s">
        <v>67</v>
      </c>
      <c r="C16" s="1242" t="s">
        <v>68</v>
      </c>
      <c r="D16" s="1243"/>
      <c r="E16" s="1243"/>
      <c r="F16" s="1243"/>
      <c r="G16" s="1243"/>
      <c r="H16" s="1243"/>
      <c r="I16" s="1243"/>
      <c r="J16" s="1243"/>
      <c r="K16" s="1243"/>
      <c r="L16" s="1244"/>
      <c r="M16" s="1736">
        <v>0</v>
      </c>
      <c r="N16" s="1743"/>
      <c r="O16" s="1743"/>
      <c r="P16" s="1743"/>
      <c r="Q16" s="1770"/>
      <c r="R16" s="1736">
        <v>7317</v>
      </c>
      <c r="S16" s="1743"/>
      <c r="T16" s="1743"/>
      <c r="U16" s="1743"/>
      <c r="V16" s="1770"/>
      <c r="W16" s="1736"/>
      <c r="X16" s="1743"/>
      <c r="Y16" s="1743"/>
      <c r="Z16" s="1743"/>
      <c r="AA16" s="1770"/>
      <c r="AB16" s="1736"/>
      <c r="AC16" s="1743"/>
      <c r="AD16" s="1743"/>
      <c r="AE16" s="1743"/>
      <c r="AF16" s="1770"/>
      <c r="AG16" s="1736"/>
      <c r="AH16" s="1743"/>
      <c r="AI16" s="1743"/>
      <c r="AJ16" s="1743"/>
      <c r="AK16" s="1770"/>
      <c r="AL16" s="841"/>
      <c r="AM16" s="1613"/>
      <c r="AN16" s="1719" t="s">
        <v>69</v>
      </c>
      <c r="AO16" s="1"/>
      <c r="AP16" s="1"/>
      <c r="AQ16" s="1"/>
    </row>
    <row r="17" spans="1:43" ht="13.5">
      <c r="A17" s="542"/>
      <c r="B17" s="1872"/>
      <c r="C17" s="1242" t="s">
        <v>589</v>
      </c>
      <c r="D17" s="1243"/>
      <c r="E17" s="1243"/>
      <c r="F17" s="1243"/>
      <c r="G17" s="1243"/>
      <c r="H17" s="1243"/>
      <c r="I17" s="1243"/>
      <c r="J17" s="1243"/>
      <c r="K17" s="1243"/>
      <c r="L17" s="1244"/>
      <c r="M17" s="1736"/>
      <c r="N17" s="1743"/>
      <c r="O17" s="1743"/>
      <c r="P17" s="1743"/>
      <c r="Q17" s="1770"/>
      <c r="R17" s="1736"/>
      <c r="S17" s="1743"/>
      <c r="T17" s="1743"/>
      <c r="U17" s="1743"/>
      <c r="V17" s="1770"/>
      <c r="W17" s="1736"/>
      <c r="X17" s="1743"/>
      <c r="Y17" s="1743"/>
      <c r="Z17" s="1743"/>
      <c r="AA17" s="1770"/>
      <c r="AB17" s="1736"/>
      <c r="AC17" s="1743"/>
      <c r="AD17" s="1743"/>
      <c r="AE17" s="1743"/>
      <c r="AF17" s="1770"/>
      <c r="AG17" s="1736"/>
      <c r="AH17" s="1743"/>
      <c r="AI17" s="1743"/>
      <c r="AJ17" s="1743"/>
      <c r="AK17" s="1770"/>
      <c r="AL17" s="841"/>
      <c r="AM17" s="1166"/>
      <c r="AN17" s="1172"/>
      <c r="AO17" s="1"/>
      <c r="AP17" s="1"/>
      <c r="AQ17" s="1"/>
    </row>
    <row r="18" spans="1:43" ht="13.5">
      <c r="A18" s="1865" t="s">
        <v>54</v>
      </c>
      <c r="B18" s="1872"/>
      <c r="C18" s="1242" t="s">
        <v>70</v>
      </c>
      <c r="D18" s="1243"/>
      <c r="E18" s="1243"/>
      <c r="F18" s="1243"/>
      <c r="G18" s="1243"/>
      <c r="H18" s="1243"/>
      <c r="I18" s="1243"/>
      <c r="J18" s="1243"/>
      <c r="K18" s="1243"/>
      <c r="L18" s="1244"/>
      <c r="M18" s="1736"/>
      <c r="N18" s="1743"/>
      <c r="O18" s="1743"/>
      <c r="P18" s="1743"/>
      <c r="Q18" s="1770"/>
      <c r="R18" s="1736"/>
      <c r="S18" s="1743"/>
      <c r="T18" s="1743"/>
      <c r="U18" s="1743"/>
      <c r="V18" s="1770"/>
      <c r="W18" s="1736"/>
      <c r="X18" s="1743"/>
      <c r="Y18" s="1743"/>
      <c r="Z18" s="1743"/>
      <c r="AA18" s="1770"/>
      <c r="AB18" s="1736"/>
      <c r="AC18" s="1743"/>
      <c r="AD18" s="1743"/>
      <c r="AE18" s="1743"/>
      <c r="AF18" s="1770"/>
      <c r="AG18" s="1736"/>
      <c r="AH18" s="1743"/>
      <c r="AI18" s="1743"/>
      <c r="AJ18" s="1743"/>
      <c r="AK18" s="1770"/>
      <c r="AL18" s="841"/>
      <c r="AM18" s="1166"/>
      <c r="AN18" s="1172"/>
      <c r="AO18" s="1"/>
      <c r="AP18" s="1"/>
      <c r="AQ18" s="1"/>
    </row>
    <row r="19" spans="1:43" ht="13.5">
      <c r="A19" s="1865"/>
      <c r="B19" s="1872"/>
      <c r="C19" s="1866" t="s">
        <v>71</v>
      </c>
      <c r="D19" s="1867"/>
      <c r="E19" s="1867"/>
      <c r="F19" s="1867"/>
      <c r="G19" s="1867"/>
      <c r="H19" s="1867"/>
      <c r="I19" s="1867"/>
      <c r="J19" s="1867"/>
      <c r="K19" s="1867"/>
      <c r="L19" s="1868"/>
      <c r="M19" s="1736"/>
      <c r="N19" s="1743"/>
      <c r="O19" s="1743"/>
      <c r="P19" s="1743"/>
      <c r="Q19" s="1770"/>
      <c r="R19" s="1736"/>
      <c r="S19" s="1743"/>
      <c r="T19" s="1743"/>
      <c r="U19" s="1743"/>
      <c r="V19" s="1770"/>
      <c r="W19" s="1736"/>
      <c r="X19" s="1743"/>
      <c r="Y19" s="1743"/>
      <c r="Z19" s="1743"/>
      <c r="AA19" s="1770"/>
      <c r="AB19" s="1736"/>
      <c r="AC19" s="1743"/>
      <c r="AD19" s="1743"/>
      <c r="AE19" s="1743"/>
      <c r="AF19" s="1770"/>
      <c r="AG19" s="1736"/>
      <c r="AH19" s="1743"/>
      <c r="AI19" s="1743"/>
      <c r="AJ19" s="1743"/>
      <c r="AK19" s="1770"/>
      <c r="AL19" s="841"/>
      <c r="AM19" s="1167"/>
      <c r="AN19" s="1172"/>
      <c r="AO19" s="1"/>
      <c r="AP19" s="1"/>
      <c r="AQ19" s="1"/>
    </row>
    <row r="20" spans="1:43" ht="13.5">
      <c r="A20" s="1865"/>
      <c r="B20" s="1872"/>
      <c r="C20" s="1857" t="s">
        <v>361</v>
      </c>
      <c r="D20" s="1858"/>
      <c r="E20" s="1859"/>
      <c r="F20" s="1857" t="s">
        <v>72</v>
      </c>
      <c r="G20" s="1858"/>
      <c r="H20" s="1858"/>
      <c r="I20" s="1859"/>
      <c r="J20" s="1864" t="s">
        <v>711</v>
      </c>
      <c r="K20" s="1334"/>
      <c r="L20" s="1702"/>
      <c r="M20" s="1736"/>
      <c r="N20" s="1743"/>
      <c r="O20" s="1743"/>
      <c r="P20" s="1743"/>
      <c r="Q20" s="1770"/>
      <c r="R20" s="1736"/>
      <c r="S20" s="1743"/>
      <c r="T20" s="1743"/>
      <c r="U20" s="1743"/>
      <c r="V20" s="1770"/>
      <c r="W20" s="1736"/>
      <c r="X20" s="1743"/>
      <c r="Y20" s="1743"/>
      <c r="Z20" s="1743"/>
      <c r="AA20" s="1770"/>
      <c r="AB20" s="1736"/>
      <c r="AC20" s="1743"/>
      <c r="AD20" s="1743"/>
      <c r="AE20" s="1743"/>
      <c r="AF20" s="1770"/>
      <c r="AG20" s="1736"/>
      <c r="AH20" s="1743"/>
      <c r="AI20" s="1743"/>
      <c r="AJ20" s="1743"/>
      <c r="AK20" s="1770"/>
      <c r="AL20" s="841"/>
      <c r="AM20" s="1613"/>
      <c r="AN20" s="1172"/>
      <c r="AO20" s="1"/>
      <c r="AP20" s="1"/>
      <c r="AQ20" s="1"/>
    </row>
    <row r="21" spans="1:43" ht="13.5">
      <c r="A21" s="1865"/>
      <c r="B21" s="1872"/>
      <c r="C21" s="1555"/>
      <c r="D21" s="1556"/>
      <c r="E21" s="1860"/>
      <c r="F21" s="1869"/>
      <c r="G21" s="1587"/>
      <c r="H21" s="1587"/>
      <c r="I21" s="1870"/>
      <c r="J21" s="1864" t="s">
        <v>712</v>
      </c>
      <c r="K21" s="1334"/>
      <c r="L21" s="1702"/>
      <c r="M21" s="1736"/>
      <c r="N21" s="1743"/>
      <c r="O21" s="1743"/>
      <c r="P21" s="1743"/>
      <c r="Q21" s="1770"/>
      <c r="R21" s="1736"/>
      <c r="S21" s="1743"/>
      <c r="T21" s="1743"/>
      <c r="U21" s="1743"/>
      <c r="V21" s="1770"/>
      <c r="W21" s="1736"/>
      <c r="X21" s="1743"/>
      <c r="Y21" s="1743"/>
      <c r="Z21" s="1743"/>
      <c r="AA21" s="1770"/>
      <c r="AB21" s="1736"/>
      <c r="AC21" s="1743"/>
      <c r="AD21" s="1743"/>
      <c r="AE21" s="1743"/>
      <c r="AF21" s="1770"/>
      <c r="AG21" s="1736"/>
      <c r="AH21" s="1743"/>
      <c r="AI21" s="1743"/>
      <c r="AJ21" s="1743"/>
      <c r="AK21" s="1770"/>
      <c r="AL21" s="841"/>
      <c r="AM21" s="1166"/>
      <c r="AN21" s="1172"/>
      <c r="AO21" s="1"/>
      <c r="AP21" s="1"/>
      <c r="AQ21" s="1"/>
    </row>
    <row r="22" spans="1:43" ht="13.5">
      <c r="A22" s="1865"/>
      <c r="B22" s="1872"/>
      <c r="C22" s="1555"/>
      <c r="D22" s="1556"/>
      <c r="E22" s="1860"/>
      <c r="F22" s="1857" t="s">
        <v>73</v>
      </c>
      <c r="G22" s="1858"/>
      <c r="H22" s="1858"/>
      <c r="I22" s="1859"/>
      <c r="J22" s="1864" t="s">
        <v>711</v>
      </c>
      <c r="K22" s="1334"/>
      <c r="L22" s="1702"/>
      <c r="M22" s="1736"/>
      <c r="N22" s="1743"/>
      <c r="O22" s="1743"/>
      <c r="P22" s="1743"/>
      <c r="Q22" s="1770"/>
      <c r="R22" s="1736"/>
      <c r="S22" s="1743"/>
      <c r="T22" s="1743"/>
      <c r="U22" s="1743"/>
      <c r="V22" s="1770"/>
      <c r="W22" s="1736"/>
      <c r="X22" s="1743"/>
      <c r="Y22" s="1743"/>
      <c r="Z22" s="1743"/>
      <c r="AA22" s="1770"/>
      <c r="AB22" s="1736"/>
      <c r="AC22" s="1743"/>
      <c r="AD22" s="1743"/>
      <c r="AE22" s="1743"/>
      <c r="AF22" s="1770"/>
      <c r="AG22" s="1736"/>
      <c r="AH22" s="1743"/>
      <c r="AI22" s="1743"/>
      <c r="AJ22" s="1743"/>
      <c r="AK22" s="1770"/>
      <c r="AL22" s="841"/>
      <c r="AM22" s="1166"/>
      <c r="AN22" s="1172"/>
      <c r="AO22" s="1"/>
      <c r="AP22" s="1"/>
      <c r="AQ22" s="1"/>
    </row>
    <row r="23" spans="1:43" ht="14.25" thickBot="1">
      <c r="A23" s="1865"/>
      <c r="B23" s="1873"/>
      <c r="C23" s="1861"/>
      <c r="D23" s="1862"/>
      <c r="E23" s="1863"/>
      <c r="F23" s="1861"/>
      <c r="G23" s="1862"/>
      <c r="H23" s="1862"/>
      <c r="I23" s="1863"/>
      <c r="J23" s="1882" t="s">
        <v>712</v>
      </c>
      <c r="K23" s="1883"/>
      <c r="L23" s="1884"/>
      <c r="M23" s="1874"/>
      <c r="N23" s="1875"/>
      <c r="O23" s="1875"/>
      <c r="P23" s="1875"/>
      <c r="Q23" s="1876"/>
      <c r="R23" s="1874"/>
      <c r="S23" s="1875"/>
      <c r="T23" s="1875"/>
      <c r="U23" s="1875"/>
      <c r="V23" s="1876"/>
      <c r="W23" s="1874"/>
      <c r="X23" s="1875"/>
      <c r="Y23" s="1875"/>
      <c r="Z23" s="1875"/>
      <c r="AA23" s="1876"/>
      <c r="AB23" s="1874"/>
      <c r="AC23" s="1875"/>
      <c r="AD23" s="1875"/>
      <c r="AE23" s="1875"/>
      <c r="AF23" s="1876"/>
      <c r="AG23" s="1874"/>
      <c r="AH23" s="1875"/>
      <c r="AI23" s="1875"/>
      <c r="AJ23" s="1875"/>
      <c r="AK23" s="1876"/>
      <c r="AL23" s="841"/>
      <c r="AM23" s="1167"/>
      <c r="AN23" s="1214"/>
      <c r="AO23" s="1"/>
      <c r="AP23" s="1"/>
      <c r="AQ23" s="1"/>
    </row>
    <row r="24" spans="1:43" ht="14.25" thickTop="1">
      <c r="A24" s="1865"/>
      <c r="B24" s="1877" t="s">
        <v>450</v>
      </c>
      <c r="C24" s="1878"/>
      <c r="D24" s="1878"/>
      <c r="E24" s="1878"/>
      <c r="F24" s="1878"/>
      <c r="G24" s="1878"/>
      <c r="H24" s="1878"/>
      <c r="I24" s="1878"/>
      <c r="J24" s="1878"/>
      <c r="K24" s="1878"/>
      <c r="L24" s="1879"/>
      <c r="M24" s="1880">
        <v>0</v>
      </c>
      <c r="N24" s="1733"/>
      <c r="O24" s="1733"/>
      <c r="P24" s="1733"/>
      <c r="Q24" s="1881"/>
      <c r="R24" s="1880"/>
      <c r="S24" s="1733"/>
      <c r="T24" s="1733"/>
      <c r="U24" s="1733"/>
      <c r="V24" s="1881"/>
      <c r="W24" s="1880"/>
      <c r="X24" s="1733"/>
      <c r="Y24" s="1733"/>
      <c r="Z24" s="1733"/>
      <c r="AA24" s="1881"/>
      <c r="AB24" s="1880"/>
      <c r="AC24" s="1733"/>
      <c r="AD24" s="1733"/>
      <c r="AE24" s="1733"/>
      <c r="AF24" s="1881"/>
      <c r="AG24" s="1880"/>
      <c r="AH24" s="1733"/>
      <c r="AI24" s="1733"/>
      <c r="AJ24" s="1733"/>
      <c r="AK24" s="1881"/>
      <c r="AL24" s="841"/>
      <c r="AM24" s="1212"/>
      <c r="AN24" s="1719" t="s">
        <v>74</v>
      </c>
      <c r="AO24" s="1"/>
      <c r="AP24" s="1"/>
      <c r="AQ24" s="1"/>
    </row>
    <row r="25" spans="1:43" ht="13.5">
      <c r="A25" s="1865"/>
      <c r="B25" s="1885" t="s">
        <v>406</v>
      </c>
      <c r="C25" s="1886"/>
      <c r="D25" s="1886"/>
      <c r="E25" s="1887"/>
      <c r="F25" s="1857" t="s">
        <v>72</v>
      </c>
      <c r="G25" s="1858"/>
      <c r="H25" s="1858"/>
      <c r="I25" s="1859"/>
      <c r="J25" s="1864" t="s">
        <v>711</v>
      </c>
      <c r="K25" s="1334"/>
      <c r="L25" s="1702"/>
      <c r="M25" s="1736"/>
      <c r="N25" s="1743"/>
      <c r="O25" s="1743"/>
      <c r="P25" s="1743"/>
      <c r="Q25" s="1770"/>
      <c r="R25" s="1736"/>
      <c r="S25" s="1743"/>
      <c r="T25" s="1743"/>
      <c r="U25" s="1743"/>
      <c r="V25" s="1770"/>
      <c r="W25" s="1736"/>
      <c r="X25" s="1743"/>
      <c r="Y25" s="1743"/>
      <c r="Z25" s="1743"/>
      <c r="AA25" s="1770"/>
      <c r="AB25" s="1736"/>
      <c r="AC25" s="1743"/>
      <c r="AD25" s="1743"/>
      <c r="AE25" s="1743"/>
      <c r="AF25" s="1770"/>
      <c r="AG25" s="1736"/>
      <c r="AH25" s="1743"/>
      <c r="AI25" s="1743"/>
      <c r="AJ25" s="1743"/>
      <c r="AK25" s="1770"/>
      <c r="AL25" s="841"/>
      <c r="AM25" s="1165"/>
      <c r="AN25" s="1172"/>
      <c r="AO25" s="1"/>
      <c r="AP25" s="1"/>
      <c r="AQ25" s="1"/>
    </row>
    <row r="26" spans="1:43" ht="13.5">
      <c r="A26" s="542"/>
      <c r="B26" s="1888"/>
      <c r="C26" s="1889"/>
      <c r="D26" s="1889"/>
      <c r="E26" s="1890"/>
      <c r="F26" s="1869"/>
      <c r="G26" s="1587"/>
      <c r="H26" s="1587"/>
      <c r="I26" s="1870"/>
      <c r="J26" s="1864" t="s">
        <v>712</v>
      </c>
      <c r="K26" s="1334"/>
      <c r="L26" s="1702"/>
      <c r="M26" s="1736"/>
      <c r="N26" s="1743"/>
      <c r="O26" s="1743"/>
      <c r="P26" s="1743"/>
      <c r="Q26" s="1770"/>
      <c r="R26" s="1736"/>
      <c r="S26" s="1743"/>
      <c r="T26" s="1743"/>
      <c r="U26" s="1743"/>
      <c r="V26" s="1770"/>
      <c r="W26" s="1736"/>
      <c r="X26" s="1743"/>
      <c r="Y26" s="1743"/>
      <c r="Z26" s="1743"/>
      <c r="AA26" s="1770"/>
      <c r="AB26" s="1736"/>
      <c r="AC26" s="1743"/>
      <c r="AD26" s="1743"/>
      <c r="AE26" s="1743"/>
      <c r="AF26" s="1770"/>
      <c r="AG26" s="1736"/>
      <c r="AH26" s="1743"/>
      <c r="AI26" s="1743"/>
      <c r="AJ26" s="1743"/>
      <c r="AK26" s="1770"/>
      <c r="AL26" s="841"/>
      <c r="AM26" s="1165"/>
      <c r="AN26" s="1172"/>
      <c r="AO26" s="1"/>
      <c r="AP26" s="1"/>
      <c r="AQ26" s="1"/>
    </row>
    <row r="27" spans="1:43" ht="13.5">
      <c r="A27" s="542"/>
      <c r="B27" s="1888"/>
      <c r="C27" s="1889"/>
      <c r="D27" s="1889"/>
      <c r="E27" s="1890"/>
      <c r="F27" s="1857" t="s">
        <v>73</v>
      </c>
      <c r="G27" s="1858"/>
      <c r="H27" s="1858"/>
      <c r="I27" s="1859"/>
      <c r="J27" s="1864" t="s">
        <v>711</v>
      </c>
      <c r="K27" s="1334"/>
      <c r="L27" s="1702"/>
      <c r="M27" s="1736"/>
      <c r="N27" s="1743"/>
      <c r="O27" s="1743"/>
      <c r="P27" s="1743"/>
      <c r="Q27" s="1770"/>
      <c r="R27" s="1736"/>
      <c r="S27" s="1743"/>
      <c r="T27" s="1743"/>
      <c r="U27" s="1743"/>
      <c r="V27" s="1770"/>
      <c r="W27" s="1736"/>
      <c r="X27" s="1743"/>
      <c r="Y27" s="1743"/>
      <c r="Z27" s="1743"/>
      <c r="AA27" s="1770"/>
      <c r="AB27" s="1736"/>
      <c r="AC27" s="1743"/>
      <c r="AD27" s="1743"/>
      <c r="AE27" s="1743"/>
      <c r="AF27" s="1770"/>
      <c r="AG27" s="1736"/>
      <c r="AH27" s="1743"/>
      <c r="AI27" s="1743"/>
      <c r="AJ27" s="1743"/>
      <c r="AK27" s="1770"/>
      <c r="AL27" s="841"/>
      <c r="AM27" s="1165"/>
      <c r="AN27" s="1172"/>
      <c r="AO27" s="1"/>
      <c r="AP27" s="1"/>
      <c r="AQ27" s="1"/>
    </row>
    <row r="28" spans="1:43" ht="13.5">
      <c r="A28" s="548"/>
      <c r="B28" s="1891"/>
      <c r="C28" s="1892"/>
      <c r="D28" s="1892"/>
      <c r="E28" s="1893"/>
      <c r="F28" s="1869"/>
      <c r="G28" s="1587"/>
      <c r="H28" s="1587"/>
      <c r="I28" s="1870"/>
      <c r="J28" s="1864" t="s">
        <v>712</v>
      </c>
      <c r="K28" s="1334"/>
      <c r="L28" s="1702"/>
      <c r="M28" s="1743"/>
      <c r="N28" s="1743"/>
      <c r="O28" s="1743"/>
      <c r="P28" s="1743"/>
      <c r="Q28" s="1770"/>
      <c r="R28" s="1743"/>
      <c r="S28" s="1743"/>
      <c r="T28" s="1743"/>
      <c r="U28" s="1743"/>
      <c r="V28" s="1770"/>
      <c r="W28" s="1736"/>
      <c r="X28" s="1743"/>
      <c r="Y28" s="1743"/>
      <c r="Z28" s="1743"/>
      <c r="AA28" s="1770"/>
      <c r="AB28" s="1736"/>
      <c r="AC28" s="1743"/>
      <c r="AD28" s="1743"/>
      <c r="AE28" s="1743"/>
      <c r="AF28" s="1770"/>
      <c r="AG28" s="1743"/>
      <c r="AH28" s="1743"/>
      <c r="AI28" s="1743"/>
      <c r="AJ28" s="1743"/>
      <c r="AK28" s="1770"/>
      <c r="AL28" s="841"/>
      <c r="AM28" s="1300"/>
      <c r="AN28" s="1214"/>
      <c r="AO28" s="1"/>
      <c r="AP28" s="1"/>
      <c r="AQ28" s="1"/>
    </row>
    <row r="29" spans="1:43" ht="13.5">
      <c r="A29" s="550"/>
      <c r="B29" s="549"/>
      <c r="C29" s="549"/>
      <c r="D29" s="549"/>
      <c r="E29" s="549"/>
      <c r="F29" s="289"/>
      <c r="G29" s="289"/>
      <c r="H29" s="289"/>
      <c r="I29" s="289"/>
      <c r="J29" s="551"/>
      <c r="K29" s="122"/>
      <c r="L29" s="122"/>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37"/>
      <c r="AM29" s="93"/>
      <c r="AN29" s="552"/>
      <c r="AO29" s="1"/>
      <c r="AP29" s="1"/>
      <c r="AQ29" s="1"/>
    </row>
    <row r="30" spans="1:43" ht="13.5">
      <c r="A30" s="553"/>
      <c r="B30" s="535"/>
      <c r="C30" s="813" t="s">
        <v>864</v>
      </c>
      <c r="D30" s="554"/>
      <c r="E30" s="555"/>
      <c r="F30" s="555"/>
      <c r="G30" s="555"/>
      <c r="H30" s="555"/>
      <c r="I30" s="142"/>
      <c r="J30" s="142"/>
      <c r="K30" s="142"/>
      <c r="L30" s="142"/>
      <c r="M30" s="142"/>
      <c r="N30" s="142"/>
      <c r="O30" s="142"/>
      <c r="P30" s="289"/>
      <c r="Q30" s="537"/>
      <c r="R30" s="556"/>
      <c r="S30" s="537"/>
      <c r="T30" s="537"/>
      <c r="U30" s="537"/>
      <c r="V30" s="556"/>
      <c r="W30" s="537"/>
      <c r="X30" s="537"/>
      <c r="Y30" s="537"/>
      <c r="Z30" s="556"/>
      <c r="AA30" s="537"/>
      <c r="AB30" s="537"/>
      <c r="AC30" s="537"/>
      <c r="AD30" s="556"/>
      <c r="AE30" s="537"/>
      <c r="AF30" s="537"/>
      <c r="AG30" s="537"/>
      <c r="AH30" s="556"/>
      <c r="AI30" s="537"/>
      <c r="AJ30" s="537"/>
      <c r="AK30" s="537"/>
      <c r="AL30" s="93"/>
      <c r="AM30" s="93"/>
      <c r="AN30" s="557"/>
      <c r="AO30" s="1"/>
      <c r="AP30" s="1"/>
      <c r="AQ30" s="1"/>
    </row>
    <row r="31" spans="1:43" ht="13.5">
      <c r="A31" s="558"/>
      <c r="B31" s="559"/>
      <c r="C31" s="83"/>
      <c r="D31" s="149"/>
      <c r="E31" s="149" t="s">
        <v>75</v>
      </c>
      <c r="F31" s="149"/>
      <c r="G31" s="149"/>
      <c r="H31" s="149"/>
      <c r="I31" s="149"/>
      <c r="J31" s="149"/>
      <c r="K31" s="149"/>
      <c r="L31" s="149"/>
      <c r="M31" s="149"/>
      <c r="N31" s="149"/>
      <c r="O31" s="149"/>
      <c r="P31" s="83"/>
      <c r="Q31" s="149"/>
      <c r="R31" s="149"/>
      <c r="S31" s="149"/>
      <c r="T31" s="330"/>
      <c r="U31" s="149"/>
      <c r="V31" s="149"/>
      <c r="W31" s="149"/>
      <c r="X31" s="149" t="s">
        <v>76</v>
      </c>
      <c r="Y31" s="149"/>
      <c r="Z31" s="149"/>
      <c r="AA31" s="149"/>
      <c r="AB31" s="149"/>
      <c r="AC31" s="149"/>
      <c r="AD31" s="149"/>
      <c r="AE31" s="149"/>
      <c r="AF31" s="149"/>
      <c r="AG31" s="149"/>
      <c r="AH31" s="149"/>
      <c r="AI31" s="538"/>
      <c r="AJ31" s="538"/>
      <c r="AK31" s="538"/>
      <c r="AL31" s="81"/>
      <c r="AM31" s="83"/>
      <c r="AN31" s="560"/>
      <c r="AO31" s="1"/>
      <c r="AP31" s="1"/>
      <c r="AQ31" s="1"/>
    </row>
    <row r="32" spans="1:43" ht="13.5">
      <c r="A32" s="119"/>
      <c r="B32" s="561"/>
      <c r="C32" s="416"/>
      <c r="I32" s="129"/>
      <c r="J32" s="129"/>
      <c r="K32" s="129"/>
      <c r="P32" s="416"/>
      <c r="Q32" s="562"/>
      <c r="R32" s="161"/>
      <c r="S32" s="562"/>
      <c r="T32" s="563"/>
      <c r="U32" s="749" t="s">
        <v>835</v>
      </c>
      <c r="W32" s="808"/>
      <c r="X32" s="808"/>
      <c r="Y32" s="808"/>
      <c r="Z32" s="808"/>
      <c r="AA32" s="808"/>
      <c r="AB32" s="808"/>
      <c r="AC32" s="808"/>
      <c r="AD32" s="808"/>
      <c r="AE32" s="808"/>
      <c r="AF32" s="808"/>
      <c r="AG32" s="808"/>
      <c r="AH32" s="808"/>
      <c r="AI32" s="562"/>
      <c r="AJ32" s="562"/>
      <c r="AK32" s="562"/>
      <c r="AL32" s="192"/>
      <c r="AM32" s="192"/>
      <c r="AN32" s="564"/>
      <c r="AO32" s="1"/>
      <c r="AP32" s="1"/>
      <c r="AQ32" s="1"/>
    </row>
    <row r="33" spans="1:43" ht="13.5">
      <c r="A33" s="119"/>
      <c r="B33" s="561"/>
      <c r="C33" s="416"/>
      <c r="E33" s="565"/>
      <c r="F33" s="566"/>
      <c r="G33" s="567"/>
      <c r="H33" s="568"/>
      <c r="I33" s="1528"/>
      <c r="J33" s="1528"/>
      <c r="K33" s="1894"/>
      <c r="L33" s="262"/>
      <c r="M33" s="262"/>
      <c r="N33" s="262"/>
      <c r="O33" s="262"/>
      <c r="P33" s="416" t="s">
        <v>592</v>
      </c>
      <c r="Q33" s="416"/>
      <c r="R33" s="161"/>
      <c r="S33" s="562"/>
      <c r="T33" s="563"/>
      <c r="U33" s="808"/>
      <c r="V33" s="808"/>
      <c r="W33" s="808"/>
      <c r="X33" s="808"/>
      <c r="Y33" s="808"/>
      <c r="Z33" s="808"/>
      <c r="AA33" s="808"/>
      <c r="AB33" s="808"/>
      <c r="AC33" s="808"/>
      <c r="AD33" s="100" t="s">
        <v>77</v>
      </c>
      <c r="AE33" s="808"/>
      <c r="AF33" s="808"/>
      <c r="AG33" s="808"/>
      <c r="AH33" s="808"/>
      <c r="AI33" s="562"/>
      <c r="AJ33" s="562"/>
      <c r="AK33" s="562"/>
      <c r="AL33" s="192"/>
      <c r="AM33" s="416"/>
      <c r="AN33" s="415"/>
      <c r="AO33" s="1"/>
      <c r="AP33" s="1"/>
      <c r="AQ33" s="1"/>
    </row>
    <row r="34" spans="1:43" ht="13.5">
      <c r="A34" s="119"/>
      <c r="B34" s="121"/>
      <c r="C34" s="171"/>
      <c r="D34" s="569"/>
      <c r="E34" s="1528"/>
      <c r="F34" s="1528"/>
      <c r="G34" s="1894"/>
      <c r="H34" s="570"/>
      <c r="I34" s="1555" t="s">
        <v>78</v>
      </c>
      <c r="J34" s="1895"/>
      <c r="K34" s="1896"/>
      <c r="L34" s="1522"/>
      <c r="M34" s="1522"/>
      <c r="N34" s="1458"/>
      <c r="O34" s="571"/>
      <c r="P34" s="546"/>
      <c r="Q34" s="416"/>
      <c r="R34" s="161"/>
      <c r="S34" s="562"/>
      <c r="T34" s="563"/>
      <c r="U34" s="808"/>
      <c r="V34" s="176" t="s">
        <v>787</v>
      </c>
      <c r="W34" s="808"/>
      <c r="X34" s="808"/>
      <c r="Y34" s="808"/>
      <c r="Z34" s="808"/>
      <c r="AA34" s="808"/>
      <c r="AB34" s="808"/>
      <c r="AC34" s="808"/>
      <c r="AD34" s="814"/>
      <c r="AE34" s="808"/>
      <c r="AF34" s="808"/>
      <c r="AG34" s="808"/>
      <c r="AH34" s="808"/>
      <c r="AI34" s="170"/>
      <c r="AJ34" s="1897"/>
      <c r="AK34" s="1898"/>
      <c r="AL34" s="1899"/>
      <c r="AM34" s="175" t="s">
        <v>832</v>
      </c>
      <c r="AN34" s="120"/>
      <c r="AO34" s="1"/>
      <c r="AP34" s="1"/>
      <c r="AQ34" s="1"/>
    </row>
    <row r="35" spans="1:43" ht="13.5">
      <c r="A35" s="119"/>
      <c r="B35" s="175"/>
      <c r="C35" s="175"/>
      <c r="E35" s="572"/>
      <c r="F35" s="573"/>
      <c r="G35" s="546"/>
      <c r="H35" s="547"/>
      <c r="I35" s="546"/>
      <c r="J35" s="574"/>
      <c r="K35" s="1900" t="s">
        <v>79</v>
      </c>
      <c r="L35" s="1901"/>
      <c r="M35" s="416"/>
      <c r="N35" s="416"/>
      <c r="O35" s="416"/>
      <c r="P35" s="416"/>
      <c r="Q35" s="416"/>
      <c r="R35" s="171"/>
      <c r="S35" s="171"/>
      <c r="T35" s="54"/>
      <c r="U35" s="808"/>
      <c r="V35" s="808"/>
      <c r="W35" s="808"/>
      <c r="X35" s="808"/>
      <c r="Y35" s="808"/>
      <c r="Z35" s="808"/>
      <c r="AA35" s="808"/>
      <c r="AB35" s="161"/>
      <c r="AC35" s="562"/>
      <c r="AD35" s="562"/>
      <c r="AE35" s="562"/>
      <c r="AF35" s="161"/>
      <c r="AG35" s="562"/>
      <c r="AH35" s="562"/>
      <c r="AI35" s="562"/>
      <c r="AJ35" s="1897"/>
      <c r="AK35" s="1898"/>
      <c r="AL35" s="1899"/>
      <c r="AM35" s="175" t="s">
        <v>833</v>
      </c>
      <c r="AN35" s="120"/>
      <c r="AO35" s="1"/>
      <c r="AP35" s="1"/>
      <c r="AQ35" s="1"/>
    </row>
    <row r="36" spans="1:43" ht="13.5">
      <c r="A36" s="96"/>
      <c r="B36" s="100"/>
      <c r="C36" s="100"/>
      <c r="F36" s="171"/>
      <c r="G36" s="416"/>
      <c r="H36" s="547"/>
      <c r="I36" s="575"/>
      <c r="J36" s="1528"/>
      <c r="K36" s="1528"/>
      <c r="L36" s="1902"/>
      <c r="M36" s="562"/>
      <c r="N36" s="562"/>
      <c r="O36" s="562"/>
      <c r="P36" s="161"/>
      <c r="Q36" s="562"/>
      <c r="R36" s="175"/>
      <c r="S36" s="121"/>
      <c r="T36" s="72"/>
      <c r="U36" s="808"/>
      <c r="V36" s="808"/>
      <c r="W36" s="562"/>
      <c r="X36" s="161"/>
      <c r="Y36" s="562"/>
      <c r="Z36" s="562"/>
      <c r="AA36" s="562"/>
      <c r="AB36" s="161"/>
      <c r="AC36" s="562"/>
      <c r="AD36" s="562"/>
      <c r="AE36" s="562"/>
      <c r="AF36" s="161"/>
      <c r="AG36" s="562"/>
      <c r="AH36" s="562"/>
      <c r="AI36" s="562"/>
      <c r="AJ36" s="161"/>
      <c r="AK36" s="100"/>
      <c r="AL36" s="100"/>
      <c r="AM36" s="100"/>
      <c r="AN36" s="26"/>
      <c r="AO36" s="1"/>
      <c r="AP36" s="1"/>
      <c r="AQ36" s="1"/>
    </row>
    <row r="37" spans="1:43" ht="13.5">
      <c r="A37" s="96"/>
      <c r="B37" s="100"/>
      <c r="C37" s="100"/>
      <c r="F37" s="175"/>
      <c r="I37" s="142"/>
      <c r="J37" s="132"/>
      <c r="K37" s="577"/>
      <c r="L37" s="142"/>
      <c r="M37" s="388"/>
      <c r="N37" s="142"/>
      <c r="O37" s="142"/>
      <c r="P37" s="142"/>
      <c r="Q37" s="23"/>
      <c r="R37" s="100"/>
      <c r="S37" s="100"/>
      <c r="T37" s="97"/>
      <c r="U37" s="808"/>
      <c r="V37" s="808"/>
      <c r="W37" s="562"/>
      <c r="X37" s="161"/>
      <c r="Y37" s="562"/>
      <c r="Z37" s="562"/>
      <c r="AA37" s="562"/>
      <c r="AB37" s="161"/>
      <c r="AC37" s="562"/>
      <c r="AD37" s="562"/>
      <c r="AE37" s="562"/>
      <c r="AF37" s="161"/>
      <c r="AG37" s="562"/>
      <c r="AH37" s="562"/>
      <c r="AI37" s="562"/>
      <c r="AJ37" s="161"/>
      <c r="AK37" s="100"/>
      <c r="AL37" s="100"/>
      <c r="AM37" s="100"/>
      <c r="AN37" s="26"/>
      <c r="AO37" s="1"/>
      <c r="AP37" s="1"/>
      <c r="AQ37" s="1"/>
    </row>
    <row r="38" spans="1:43" ht="13.5">
      <c r="A38" s="96"/>
      <c r="B38" s="100"/>
      <c r="C38" s="100"/>
      <c r="F38" s="100"/>
      <c r="G38" s="416"/>
      <c r="H38" s="544"/>
      <c r="I38" s="578"/>
      <c r="J38" s="578"/>
      <c r="K38" s="578"/>
      <c r="L38" s="579"/>
      <c r="M38" s="580"/>
      <c r="N38" s="580"/>
      <c r="O38" s="580"/>
      <c r="P38" s="581"/>
      <c r="Q38" s="562"/>
      <c r="R38" s="100"/>
      <c r="S38" s="100"/>
      <c r="T38" s="97"/>
      <c r="U38" s="808"/>
      <c r="V38" s="808"/>
      <c r="W38" s="562"/>
      <c r="X38" s="161"/>
      <c r="Y38" s="562"/>
      <c r="Z38" s="563"/>
      <c r="AA38" s="576"/>
      <c r="AB38" s="171"/>
      <c r="AC38" s="171"/>
      <c r="AD38" s="170"/>
      <c r="AE38" s="170"/>
      <c r="AF38" s="170"/>
      <c r="AG38" s="170"/>
      <c r="AH38" s="170"/>
      <c r="AI38" s="170"/>
      <c r="AJ38" s="170"/>
      <c r="AK38" s="100"/>
      <c r="AL38" s="100"/>
      <c r="AM38" s="100"/>
      <c r="AN38" s="26"/>
      <c r="AO38" s="1"/>
      <c r="AP38" s="1"/>
      <c r="AQ38" s="1"/>
    </row>
    <row r="39" spans="1:43" ht="13.5">
      <c r="A39" s="96"/>
      <c r="B39" s="100"/>
      <c r="C39" s="100"/>
      <c r="F39" s="100"/>
      <c r="G39" s="416"/>
      <c r="H39" s="582"/>
      <c r="I39" s="300"/>
      <c r="J39" s="299"/>
      <c r="K39" s="299"/>
      <c r="L39" s="161"/>
      <c r="M39" s="562"/>
      <c r="N39" s="562"/>
      <c r="O39" s="562"/>
      <c r="P39" s="161"/>
      <c r="Q39" s="562"/>
      <c r="R39" s="100"/>
      <c r="S39" s="100"/>
      <c r="T39" s="97"/>
      <c r="U39" s="808"/>
      <c r="V39" s="808"/>
      <c r="W39" s="171"/>
      <c r="X39" s="171"/>
      <c r="Y39" s="171"/>
      <c r="Z39" s="54"/>
      <c r="AA39" s="583"/>
      <c r="AB39" s="175"/>
      <c r="AC39" s="175"/>
      <c r="AD39" s="744"/>
      <c r="AE39" s="815"/>
      <c r="AF39" s="175"/>
      <c r="AG39" s="175"/>
      <c r="AH39" s="175"/>
      <c r="AI39" s="175"/>
      <c r="AJ39" s="175"/>
      <c r="AK39" s="100"/>
      <c r="AL39" s="100"/>
      <c r="AM39" s="100"/>
      <c r="AN39" s="26"/>
      <c r="AO39" s="1"/>
      <c r="AP39" s="1"/>
      <c r="AQ39" s="1"/>
    </row>
    <row r="40" spans="1:43" ht="13.5">
      <c r="A40" s="96"/>
      <c r="B40" s="100"/>
      <c r="C40" s="100"/>
      <c r="F40" s="100"/>
      <c r="G40" s="416"/>
      <c r="H40" s="582"/>
      <c r="I40" s="300"/>
      <c r="J40" s="299"/>
      <c r="K40" s="299"/>
      <c r="L40" s="161"/>
      <c r="M40" s="562"/>
      <c r="N40" s="562"/>
      <c r="O40" s="562"/>
      <c r="P40" s="161"/>
      <c r="Q40" s="562"/>
      <c r="R40" s="100"/>
      <c r="S40" s="100"/>
      <c r="T40" s="97"/>
      <c r="U40" s="808"/>
      <c r="V40" s="808"/>
      <c r="W40" s="175"/>
      <c r="X40" s="71"/>
      <c r="Y40" s="71"/>
      <c r="Z40" s="72"/>
      <c r="AA40" s="584"/>
      <c r="AB40" s="100"/>
      <c r="AC40" s="100"/>
      <c r="AD40" s="815"/>
      <c r="AE40" s="815"/>
      <c r="AF40" s="100"/>
      <c r="AG40" s="100"/>
      <c r="AH40" s="100"/>
      <c r="AI40" s="100"/>
      <c r="AJ40" s="100"/>
      <c r="AK40" s="100"/>
      <c r="AL40" s="100"/>
      <c r="AM40" s="100"/>
      <c r="AN40" s="26"/>
      <c r="AO40" s="1"/>
      <c r="AP40" s="1"/>
      <c r="AQ40" s="1"/>
    </row>
    <row r="41" spans="1:43" ht="14.25" thickBot="1">
      <c r="A41" s="96"/>
      <c r="B41" s="100"/>
      <c r="C41" s="100"/>
      <c r="F41" s="100"/>
      <c r="G41" s="177"/>
      <c r="H41" s="344"/>
      <c r="I41" s="585"/>
      <c r="J41" s="177"/>
      <c r="K41" s="177"/>
      <c r="L41" s="344"/>
      <c r="M41" s="586"/>
      <c r="N41" s="345"/>
      <c r="O41" s="171"/>
      <c r="P41" s="171"/>
      <c r="Q41" s="171"/>
      <c r="R41" s="587"/>
      <c r="S41" s="587"/>
      <c r="T41" s="588"/>
      <c r="U41" s="808"/>
      <c r="V41" s="1800"/>
      <c r="W41" s="1800"/>
      <c r="X41" s="100"/>
      <c r="Y41" s="100"/>
      <c r="Z41" s="97"/>
      <c r="AA41" s="589"/>
      <c r="AB41" s="100"/>
      <c r="AC41" s="100"/>
      <c r="AD41" s="100"/>
      <c r="AE41" s="100"/>
      <c r="AF41" s="100"/>
      <c r="AG41" s="100"/>
      <c r="AH41" s="100"/>
      <c r="AI41" s="100"/>
      <c r="AJ41" s="100"/>
      <c r="AK41" s="100"/>
      <c r="AL41" s="100"/>
      <c r="AM41" s="100"/>
      <c r="AN41" s="26"/>
      <c r="AO41" s="1"/>
      <c r="AP41" s="1"/>
      <c r="AQ41" s="1"/>
    </row>
    <row r="42" spans="1:43" ht="13.5">
      <c r="A42" s="96"/>
      <c r="B42" s="100"/>
      <c r="C42" s="100"/>
      <c r="F42" s="100"/>
      <c r="G42" s="175"/>
      <c r="H42" s="72"/>
      <c r="I42" s="590"/>
      <c r="J42" s="175"/>
      <c r="K42" s="175"/>
      <c r="L42" s="72"/>
      <c r="M42" s="591"/>
      <c r="N42" s="175"/>
      <c r="O42" s="175"/>
      <c r="P42" s="175"/>
      <c r="Q42" s="175"/>
      <c r="R42" s="100"/>
      <c r="S42" s="100"/>
      <c r="T42" s="97"/>
      <c r="U42" s="808"/>
      <c r="V42" s="1903"/>
      <c r="W42" s="1903"/>
      <c r="X42" s="100"/>
      <c r="Y42" s="100"/>
      <c r="Z42" s="97"/>
      <c r="AA42" s="589"/>
      <c r="AB42" s="100"/>
      <c r="AC42" s="100"/>
      <c r="AD42" s="100"/>
      <c r="AE42" s="100"/>
      <c r="AF42" s="100"/>
      <c r="AG42" s="100"/>
      <c r="AH42" s="100"/>
      <c r="AI42" s="100"/>
      <c r="AJ42" s="100"/>
      <c r="AK42" s="100"/>
      <c r="AL42" s="100"/>
      <c r="AM42" s="100"/>
      <c r="AN42" s="26"/>
      <c r="AO42" s="1"/>
      <c r="AP42" s="1"/>
      <c r="AQ42" s="1"/>
    </row>
    <row r="43" spans="1:43" ht="13.5">
      <c r="A43" s="96"/>
      <c r="B43" s="100"/>
      <c r="C43" s="100"/>
      <c r="F43" s="100"/>
      <c r="G43" s="100"/>
      <c r="H43" s="97"/>
      <c r="I43" s="592"/>
      <c r="J43" s="100"/>
      <c r="K43" s="100"/>
      <c r="L43" s="100"/>
      <c r="M43" s="101"/>
      <c r="N43" s="100"/>
      <c r="O43" s="100"/>
      <c r="P43" s="100"/>
      <c r="Q43" s="100"/>
      <c r="R43" s="100"/>
      <c r="S43" s="100"/>
      <c r="T43" s="97"/>
      <c r="U43" s="808"/>
      <c r="V43" s="1904"/>
      <c r="W43" s="1904"/>
      <c r="X43" s="98"/>
      <c r="Y43" s="98"/>
      <c r="Z43" s="97"/>
      <c r="AA43" s="593"/>
      <c r="AB43" s="594"/>
      <c r="AC43" s="594"/>
      <c r="AD43" s="594"/>
      <c r="AE43" s="594"/>
      <c r="AF43" s="594"/>
      <c r="AG43" s="594"/>
      <c r="AH43" s="594"/>
      <c r="AI43" s="594"/>
      <c r="AJ43" s="100"/>
      <c r="AK43" s="100"/>
      <c r="AL43" s="100"/>
      <c r="AM43" s="100"/>
      <c r="AN43" s="26"/>
      <c r="AO43" s="1"/>
      <c r="AP43" s="1"/>
      <c r="AQ43" s="1"/>
    </row>
    <row r="44" spans="1:43" ht="16.5" customHeight="1">
      <c r="A44" s="96"/>
      <c r="B44" s="100"/>
      <c r="C44" s="100"/>
      <c r="F44" s="100"/>
      <c r="G44" s="100"/>
      <c r="H44" s="97"/>
      <c r="I44" s="592"/>
      <c r="J44" s="100"/>
      <c r="K44" s="100"/>
      <c r="L44" s="100"/>
      <c r="M44" s="100"/>
      <c r="N44" s="100"/>
      <c r="O44" s="100"/>
      <c r="P44" s="100"/>
      <c r="Q44" s="100"/>
      <c r="R44" s="100"/>
      <c r="S44" s="100"/>
      <c r="T44" s="97"/>
      <c r="U44" s="808"/>
      <c r="V44" s="1914" t="s">
        <v>832</v>
      </c>
      <c r="W44" s="1916" t="s">
        <v>833</v>
      </c>
      <c r="X44" s="1800"/>
      <c r="Y44" s="100"/>
      <c r="Z44" s="100"/>
      <c r="AA44" s="100"/>
      <c r="AB44" s="100"/>
      <c r="AC44" s="100"/>
      <c r="AD44" s="100"/>
      <c r="AE44" s="100"/>
      <c r="AF44" s="100"/>
      <c r="AG44" s="100"/>
      <c r="AH44" s="100"/>
      <c r="AI44" s="100"/>
      <c r="AJ44" s="100"/>
      <c r="AK44" s="100"/>
      <c r="AL44" s="100"/>
      <c r="AM44" s="100"/>
      <c r="AN44" s="26"/>
      <c r="AO44" s="1"/>
      <c r="AP44" s="1"/>
      <c r="AQ44" s="1"/>
    </row>
    <row r="45" spans="1:43" ht="13.5">
      <c r="A45" s="96"/>
      <c r="B45" s="100"/>
      <c r="C45" s="100"/>
      <c r="D45" s="100"/>
      <c r="E45" s="100"/>
      <c r="F45" s="100"/>
      <c r="G45" s="100"/>
      <c r="H45" s="97"/>
      <c r="I45" s="595"/>
      <c r="J45" s="595"/>
      <c r="K45" s="595"/>
      <c r="L45" s="595"/>
      <c r="M45" s="595"/>
      <c r="N45" s="595"/>
      <c r="O45" s="595"/>
      <c r="P45" s="595"/>
      <c r="Q45" s="100"/>
      <c r="R45" s="587"/>
      <c r="S45" s="587"/>
      <c r="T45" s="97"/>
      <c r="U45" s="808"/>
      <c r="V45" s="1915"/>
      <c r="W45" s="1917"/>
      <c r="X45" s="1903"/>
      <c r="Y45" s="100"/>
      <c r="Z45" s="100"/>
      <c r="AA45" s="100"/>
      <c r="AB45" s="100"/>
      <c r="AC45" s="100"/>
      <c r="AD45" s="100"/>
      <c r="AE45" s="100"/>
      <c r="AF45" s="100"/>
      <c r="AG45" s="100"/>
      <c r="AH45" s="100"/>
      <c r="AI45" s="100"/>
      <c r="AJ45" s="100"/>
      <c r="AK45" s="100"/>
      <c r="AL45" s="100"/>
      <c r="AM45" s="100"/>
      <c r="AN45" s="26"/>
      <c r="AO45" s="1"/>
      <c r="AP45" s="1"/>
      <c r="AQ45" s="1"/>
    </row>
    <row r="46" spans="1:43" ht="13.5">
      <c r="A46" s="96"/>
      <c r="B46" s="100"/>
      <c r="C46" s="100"/>
      <c r="D46" s="100"/>
      <c r="E46" s="100"/>
      <c r="F46" s="100"/>
      <c r="G46" s="100"/>
      <c r="H46" s="100"/>
      <c r="I46" s="100"/>
      <c r="J46" s="100"/>
      <c r="K46" s="100"/>
      <c r="L46" s="100"/>
      <c r="M46" s="100"/>
      <c r="N46" s="100"/>
      <c r="O46" s="100"/>
      <c r="P46" s="100"/>
      <c r="Q46" s="100"/>
      <c r="R46" s="100"/>
      <c r="S46" s="100"/>
      <c r="T46" s="97"/>
      <c r="U46" s="100"/>
      <c r="V46" s="100"/>
      <c r="W46" s="100"/>
      <c r="X46" s="1904"/>
      <c r="Y46" s="100"/>
      <c r="Z46" s="100"/>
      <c r="AA46" s="100"/>
      <c r="AB46" s="100"/>
      <c r="AC46" s="100"/>
      <c r="AD46" s="100"/>
      <c r="AE46" s="98" t="s">
        <v>80</v>
      </c>
      <c r="AF46" s="98"/>
      <c r="AG46" s="98"/>
      <c r="AH46" s="98"/>
      <c r="AI46" s="100"/>
      <c r="AJ46" s="100"/>
      <c r="AK46" s="100"/>
      <c r="AL46" s="100"/>
      <c r="AM46" s="100"/>
      <c r="AN46" s="26"/>
      <c r="AO46" s="1"/>
      <c r="AP46" s="1"/>
      <c r="AQ46" s="1"/>
    </row>
    <row r="47" spans="1:43" ht="13.5">
      <c r="A47" s="96"/>
      <c r="B47" s="100"/>
      <c r="C47" s="100"/>
      <c r="D47" s="100"/>
      <c r="E47" s="100"/>
      <c r="F47" s="100"/>
      <c r="G47" s="100"/>
      <c r="H47" s="131" t="s">
        <v>81</v>
      </c>
      <c r="I47" s="131"/>
      <c r="J47" s="131"/>
      <c r="K47" s="131"/>
      <c r="L47" s="131"/>
      <c r="M47" s="596"/>
      <c r="N47" s="98"/>
      <c r="O47" s="1905"/>
      <c r="P47" s="1906"/>
      <c r="Q47" s="1906"/>
      <c r="R47" s="1906"/>
      <c r="S47" s="1906"/>
      <c r="T47" s="1907"/>
      <c r="U47" s="100"/>
      <c r="V47" s="100"/>
      <c r="W47" s="100"/>
      <c r="X47" s="100"/>
      <c r="Y47" s="100"/>
      <c r="Z47" s="100"/>
      <c r="AA47" s="100"/>
      <c r="AB47" s="100"/>
      <c r="AC47" s="100"/>
      <c r="AD47" s="100"/>
      <c r="AE47" s="100" t="s">
        <v>834</v>
      </c>
      <c r="AF47" s="100"/>
      <c r="AG47" s="100"/>
      <c r="AH47" s="100"/>
      <c r="AI47" s="1911"/>
      <c r="AJ47" s="1912"/>
      <c r="AK47" s="1912"/>
      <c r="AL47" s="1913"/>
      <c r="AM47" s="194"/>
      <c r="AN47" s="26"/>
      <c r="AO47" s="1"/>
      <c r="AP47" s="1"/>
      <c r="AQ47" s="1"/>
    </row>
    <row r="48" spans="1:43" ht="13.5">
      <c r="A48" s="96"/>
      <c r="B48" s="100"/>
      <c r="C48" s="100"/>
      <c r="D48" s="100"/>
      <c r="E48" s="100"/>
      <c r="F48" s="100"/>
      <c r="G48" s="100"/>
      <c r="H48" s="100"/>
      <c r="I48" s="100"/>
      <c r="K48" s="100"/>
      <c r="L48" s="100" t="s">
        <v>82</v>
      </c>
      <c r="M48" s="100"/>
      <c r="N48" s="100"/>
      <c r="O48" s="1908"/>
      <c r="P48" s="1909"/>
      <c r="Q48" s="1910"/>
      <c r="R48" s="100"/>
      <c r="S48" s="100"/>
      <c r="T48" s="97"/>
      <c r="U48" s="100"/>
      <c r="V48" s="100"/>
      <c r="W48" s="100"/>
      <c r="X48" s="100"/>
      <c r="Y48" s="100"/>
      <c r="Z48" s="100"/>
      <c r="AA48" s="100"/>
      <c r="AB48" s="100"/>
      <c r="AC48" s="100"/>
      <c r="AD48" s="100"/>
      <c r="AE48" s="100"/>
      <c r="AF48" s="100"/>
      <c r="AG48" s="100"/>
      <c r="AH48" s="100"/>
      <c r="AI48" s="100"/>
      <c r="AJ48" s="100"/>
      <c r="AK48" s="100"/>
      <c r="AL48" s="100"/>
      <c r="AM48" s="98"/>
      <c r="AN48" s="26"/>
      <c r="AO48" s="1"/>
      <c r="AP48" s="1"/>
      <c r="AQ48" s="1"/>
    </row>
    <row r="49" spans="1:43" ht="13.5">
      <c r="A49" s="1918" t="s">
        <v>83</v>
      </c>
      <c r="B49" s="1919"/>
      <c r="C49" s="101"/>
      <c r="D49" s="101"/>
      <c r="E49" s="101"/>
      <c r="F49" s="101"/>
      <c r="G49" s="1922" t="s">
        <v>84</v>
      </c>
      <c r="H49" s="1923"/>
      <c r="I49" s="1924" t="s">
        <v>85</v>
      </c>
      <c r="J49" s="1925"/>
      <c r="K49" s="1925"/>
      <c r="L49" s="1925"/>
      <c r="M49" s="1925"/>
      <c r="N49" s="1926"/>
      <c r="O49" s="1924" t="s">
        <v>86</v>
      </c>
      <c r="P49" s="1925"/>
      <c r="Q49" s="1925"/>
      <c r="R49" s="1925"/>
      <c r="S49" s="1925"/>
      <c r="T49" s="1926"/>
      <c r="U49" s="101"/>
      <c r="V49" s="101"/>
      <c r="W49" s="101"/>
      <c r="X49" s="1922" t="s">
        <v>84</v>
      </c>
      <c r="Y49" s="1923"/>
      <c r="Z49" s="1924" t="s">
        <v>85</v>
      </c>
      <c r="AA49" s="1925"/>
      <c r="AB49" s="1925"/>
      <c r="AC49" s="1925"/>
      <c r="AD49" s="1925"/>
      <c r="AE49" s="1926"/>
      <c r="AF49" s="1924" t="s">
        <v>86</v>
      </c>
      <c r="AG49" s="1925"/>
      <c r="AH49" s="1925"/>
      <c r="AI49" s="1925"/>
      <c r="AJ49" s="1925"/>
      <c r="AK49" s="1926"/>
      <c r="AL49" s="1119" t="s">
        <v>438</v>
      </c>
      <c r="AM49" s="1567"/>
      <c r="AN49" s="1611"/>
      <c r="AO49" s="1"/>
      <c r="AP49" s="1"/>
      <c r="AQ49" s="1"/>
    </row>
    <row r="50" spans="1:43" ht="13.5">
      <c r="A50" s="1920"/>
      <c r="B50" s="1921"/>
      <c r="C50" s="164"/>
      <c r="D50" s="98"/>
      <c r="E50" s="98"/>
      <c r="F50" s="98"/>
      <c r="G50" s="98"/>
      <c r="H50" s="99"/>
      <c r="I50" s="1927"/>
      <c r="J50" s="1928"/>
      <c r="K50" s="1928"/>
      <c r="L50" s="1928"/>
      <c r="M50" s="1928"/>
      <c r="N50" s="1929"/>
      <c r="O50" s="1927"/>
      <c r="P50" s="1928"/>
      <c r="Q50" s="1928"/>
      <c r="R50" s="1928"/>
      <c r="S50" s="1928"/>
      <c r="T50" s="1929"/>
      <c r="U50" s="164"/>
      <c r="V50" s="98"/>
      <c r="W50" s="98"/>
      <c r="X50" s="98"/>
      <c r="Y50" s="99"/>
      <c r="Z50" s="1927"/>
      <c r="AA50" s="1928"/>
      <c r="AB50" s="1928"/>
      <c r="AC50" s="1928"/>
      <c r="AD50" s="1928"/>
      <c r="AE50" s="1929"/>
      <c r="AF50" s="1927"/>
      <c r="AG50" s="1928"/>
      <c r="AH50" s="1928"/>
      <c r="AI50" s="1928"/>
      <c r="AJ50" s="1928"/>
      <c r="AK50" s="1929"/>
      <c r="AL50" s="77" t="s">
        <v>387</v>
      </c>
      <c r="AM50" s="77" t="s">
        <v>66</v>
      </c>
      <c r="AN50" s="78" t="s">
        <v>389</v>
      </c>
      <c r="AO50" s="1"/>
      <c r="AP50" s="1"/>
      <c r="AQ50" s="1"/>
    </row>
    <row r="51" spans="1:43" ht="13.5">
      <c r="A51" s="1920"/>
      <c r="B51" s="1921"/>
      <c r="C51" s="1206" t="s">
        <v>87</v>
      </c>
      <c r="D51" s="1838"/>
      <c r="E51" s="1838"/>
      <c r="F51" s="1838"/>
      <c r="G51" s="1838"/>
      <c r="H51" s="1839"/>
      <c r="I51" s="1415">
        <f>M16+M17+M18+M19</f>
        <v>0</v>
      </c>
      <c r="J51" s="1667"/>
      <c r="K51" s="1667"/>
      <c r="L51" s="1667"/>
      <c r="M51" s="1667"/>
      <c r="N51" s="1668"/>
      <c r="O51" s="1415">
        <f>AG16+AG17+AG18+AG19</f>
        <v>0</v>
      </c>
      <c r="P51" s="1667"/>
      <c r="Q51" s="1667"/>
      <c r="R51" s="1667"/>
      <c r="S51" s="1667"/>
      <c r="T51" s="1668"/>
      <c r="U51" s="1936" t="s">
        <v>786</v>
      </c>
      <c r="V51" s="1937"/>
      <c r="W51" s="1937"/>
      <c r="X51" s="1937"/>
      <c r="Y51" s="1938"/>
      <c r="Z51" s="1157"/>
      <c r="AA51" s="1158"/>
      <c r="AB51" s="1158"/>
      <c r="AC51" s="1158"/>
      <c r="AD51" s="1158"/>
      <c r="AE51" s="1159"/>
      <c r="AF51" s="1157"/>
      <c r="AG51" s="1158"/>
      <c r="AH51" s="1158"/>
      <c r="AI51" s="1158"/>
      <c r="AJ51" s="1158"/>
      <c r="AK51" s="1159"/>
      <c r="AL51" s="841"/>
      <c r="AM51" s="1212"/>
      <c r="AN51" s="1273" t="s">
        <v>88</v>
      </c>
      <c r="AO51" s="1"/>
      <c r="AP51" s="1"/>
      <c r="AQ51" s="1"/>
    </row>
    <row r="52" spans="1:43" ht="13.5">
      <c r="A52" s="1920"/>
      <c r="B52" s="1921"/>
      <c r="C52" s="1939" t="s">
        <v>89</v>
      </c>
      <c r="D52" s="1940"/>
      <c r="E52" s="1940"/>
      <c r="F52" s="1940"/>
      <c r="G52" s="1940"/>
      <c r="H52" s="1941"/>
      <c r="I52" s="1945" t="e">
        <f>I51*1.5/O48</f>
        <v>#DIV/0!</v>
      </c>
      <c r="J52" s="1946"/>
      <c r="K52" s="1946"/>
      <c r="L52" s="1946"/>
      <c r="M52" s="1946"/>
      <c r="N52" s="1947"/>
      <c r="O52" s="1945" t="e">
        <f>O51*1.5/O48</f>
        <v>#DIV/0!</v>
      </c>
      <c r="P52" s="1946"/>
      <c r="Q52" s="1946"/>
      <c r="R52" s="1946"/>
      <c r="S52" s="1946"/>
      <c r="T52" s="1947"/>
      <c r="U52" s="1951" t="s">
        <v>90</v>
      </c>
      <c r="V52" s="1952"/>
      <c r="W52" s="1952"/>
      <c r="X52" s="1952"/>
      <c r="Y52" s="1953"/>
      <c r="Z52" s="1945">
        <f>((AJ34+V41)*V41+1.414*V41*V41)*1000000</f>
        <v>0</v>
      </c>
      <c r="AA52" s="1946"/>
      <c r="AB52" s="1946"/>
      <c r="AC52" s="1946"/>
      <c r="AD52" s="1946"/>
      <c r="AE52" s="1947"/>
      <c r="AF52" s="1945">
        <f>((AJ35+W41)*W41+1.414*W41*W41)*1000000</f>
        <v>0</v>
      </c>
      <c r="AG52" s="1946"/>
      <c r="AH52" s="1946"/>
      <c r="AI52" s="1946"/>
      <c r="AJ52" s="1946"/>
      <c r="AK52" s="1947"/>
      <c r="AL52" s="1674"/>
      <c r="AM52" s="1165"/>
      <c r="AN52" s="1171"/>
      <c r="AO52" s="1"/>
      <c r="AP52" s="1"/>
      <c r="AQ52" s="1"/>
    </row>
    <row r="53" spans="1:43" ht="13.5">
      <c r="A53" s="1920"/>
      <c r="B53" s="1921"/>
      <c r="C53" s="1942"/>
      <c r="D53" s="1943"/>
      <c r="E53" s="1943"/>
      <c r="F53" s="1943"/>
      <c r="G53" s="1943"/>
      <c r="H53" s="1944"/>
      <c r="I53" s="1948"/>
      <c r="J53" s="1949"/>
      <c r="K53" s="1949"/>
      <c r="L53" s="1949"/>
      <c r="M53" s="1949"/>
      <c r="N53" s="1950"/>
      <c r="O53" s="1948"/>
      <c r="P53" s="1949"/>
      <c r="Q53" s="1949"/>
      <c r="R53" s="1949"/>
      <c r="S53" s="1949"/>
      <c r="T53" s="1950"/>
      <c r="U53" s="1954"/>
      <c r="V53" s="1955"/>
      <c r="W53" s="1955"/>
      <c r="X53" s="1955"/>
      <c r="Y53" s="1956"/>
      <c r="Z53" s="1948"/>
      <c r="AA53" s="1949"/>
      <c r="AB53" s="1949"/>
      <c r="AC53" s="1949"/>
      <c r="AD53" s="1949"/>
      <c r="AE53" s="1950"/>
      <c r="AF53" s="1948"/>
      <c r="AG53" s="1949"/>
      <c r="AH53" s="1949"/>
      <c r="AI53" s="1949"/>
      <c r="AJ53" s="1949"/>
      <c r="AK53" s="1950"/>
      <c r="AL53" s="1675"/>
      <c r="AM53" s="1165"/>
      <c r="AN53" s="1171"/>
      <c r="AO53" s="1"/>
      <c r="AP53" s="1"/>
      <c r="AQ53" s="1"/>
    </row>
    <row r="54" spans="1:43" ht="13.5">
      <c r="A54" s="1920"/>
      <c r="B54" s="1921"/>
      <c r="C54" s="1248" t="s">
        <v>91</v>
      </c>
      <c r="D54" s="1249"/>
      <c r="E54" s="1249"/>
      <c r="F54" s="1249"/>
      <c r="G54" s="1249"/>
      <c r="H54" s="1250"/>
      <c r="I54" s="1930"/>
      <c r="J54" s="1931"/>
      <c r="K54" s="1931"/>
      <c r="L54" s="1931"/>
      <c r="M54" s="1931"/>
      <c r="N54" s="1932"/>
      <c r="O54" s="1930"/>
      <c r="P54" s="1931"/>
      <c r="Q54" s="1931"/>
      <c r="R54" s="1931"/>
      <c r="S54" s="1931"/>
      <c r="T54" s="1932"/>
      <c r="U54" s="1182" t="s">
        <v>92</v>
      </c>
      <c r="V54" s="1183"/>
      <c r="W54" s="1183"/>
      <c r="X54" s="1183"/>
      <c r="Y54" s="1184"/>
      <c r="Z54" s="1157"/>
      <c r="AA54" s="1158"/>
      <c r="AB54" s="1158"/>
      <c r="AC54" s="1158"/>
      <c r="AD54" s="1158"/>
      <c r="AE54" s="1159"/>
      <c r="AF54" s="1157"/>
      <c r="AG54" s="1158"/>
      <c r="AH54" s="1158"/>
      <c r="AI54" s="1158"/>
      <c r="AJ54" s="1158"/>
      <c r="AK54" s="1159"/>
      <c r="AL54" s="841"/>
      <c r="AM54" s="1165"/>
      <c r="AN54" s="1171"/>
      <c r="AO54" s="1"/>
      <c r="AP54" s="1"/>
      <c r="AQ54" s="1"/>
    </row>
    <row r="55" spans="1:43" ht="13.5">
      <c r="A55" s="1920"/>
      <c r="B55" s="1921"/>
      <c r="C55" s="1217"/>
      <c r="D55" s="1218"/>
      <c r="E55" s="1218"/>
      <c r="F55" s="1218"/>
      <c r="G55" s="1218"/>
      <c r="H55" s="1219"/>
      <c r="I55" s="1933"/>
      <c r="J55" s="1934"/>
      <c r="K55" s="1934"/>
      <c r="L55" s="1934"/>
      <c r="M55" s="1934"/>
      <c r="N55" s="1935"/>
      <c r="O55" s="1933"/>
      <c r="P55" s="1934"/>
      <c r="Q55" s="1934"/>
      <c r="R55" s="1934"/>
      <c r="S55" s="1934"/>
      <c r="T55" s="1935"/>
      <c r="U55" s="1182" t="s">
        <v>93</v>
      </c>
      <c r="V55" s="1183"/>
      <c r="W55" s="1183"/>
      <c r="X55" s="1183"/>
      <c r="Y55" s="1184"/>
      <c r="Z55" s="1157"/>
      <c r="AA55" s="1158"/>
      <c r="AB55" s="1158"/>
      <c r="AC55" s="1158"/>
      <c r="AD55" s="1158"/>
      <c r="AE55" s="1159"/>
      <c r="AF55" s="1157"/>
      <c r="AG55" s="1158"/>
      <c r="AH55" s="1158"/>
      <c r="AI55" s="1158"/>
      <c r="AJ55" s="1158"/>
      <c r="AK55" s="1159"/>
      <c r="AL55" s="841"/>
      <c r="AM55" s="1165"/>
      <c r="AN55" s="1171"/>
      <c r="AO55" s="1"/>
      <c r="AP55" s="1"/>
      <c r="AQ55" s="1"/>
    </row>
    <row r="56" spans="1:43" ht="13.5">
      <c r="A56" s="1920"/>
      <c r="B56" s="1921"/>
      <c r="C56" s="1099" t="s">
        <v>94</v>
      </c>
      <c r="D56" s="1095"/>
      <c r="E56" s="1095"/>
      <c r="F56" s="1095"/>
      <c r="G56" s="1095"/>
      <c r="H56" s="1096"/>
      <c r="I56" s="1157"/>
      <c r="J56" s="1158"/>
      <c r="K56" s="1158"/>
      <c r="L56" s="1158"/>
      <c r="M56" s="1158"/>
      <c r="N56" s="1159"/>
      <c r="O56" s="1157"/>
      <c r="P56" s="1158"/>
      <c r="Q56" s="1158"/>
      <c r="R56" s="1158"/>
      <c r="S56" s="1158"/>
      <c r="T56" s="1159"/>
      <c r="U56" s="1099" t="s">
        <v>95</v>
      </c>
      <c r="V56" s="1095"/>
      <c r="W56" s="1095"/>
      <c r="X56" s="1095"/>
      <c r="Y56" s="1096"/>
      <c r="Z56" s="1415">
        <f>Z54+Z55</f>
        <v>0</v>
      </c>
      <c r="AA56" s="1667"/>
      <c r="AB56" s="1667"/>
      <c r="AC56" s="1667"/>
      <c r="AD56" s="1667"/>
      <c r="AE56" s="1668"/>
      <c r="AF56" s="1415">
        <f>AF54+AF55</f>
        <v>0</v>
      </c>
      <c r="AG56" s="1667"/>
      <c r="AH56" s="1667"/>
      <c r="AI56" s="1667"/>
      <c r="AJ56" s="1667"/>
      <c r="AK56" s="1668"/>
      <c r="AL56" s="841"/>
      <c r="AM56" s="1300"/>
      <c r="AN56" s="1400"/>
      <c r="AO56" s="1"/>
      <c r="AP56" s="1"/>
      <c r="AQ56" s="1"/>
    </row>
    <row r="57" spans="1:43" ht="13.5">
      <c r="A57" s="598"/>
      <c r="B57" s="599"/>
      <c r="C57" s="1099" t="s">
        <v>96</v>
      </c>
      <c r="D57" s="1095"/>
      <c r="E57" s="1095"/>
      <c r="F57" s="1095"/>
      <c r="G57" s="1095"/>
      <c r="H57" s="1096"/>
      <c r="I57" s="1415" t="e">
        <f>IF(I56&gt;I52,"OK","NG")</f>
        <v>#DIV/0!</v>
      </c>
      <c r="J57" s="1416"/>
      <c r="K57" s="1416"/>
      <c r="L57" s="1416"/>
      <c r="M57" s="1416"/>
      <c r="N57" s="1416"/>
      <c r="O57" s="1415" t="e">
        <f>IF(O56&gt;O52,"OK","NG")</f>
        <v>#DIV/0!</v>
      </c>
      <c r="P57" s="1416"/>
      <c r="Q57" s="1416"/>
      <c r="R57" s="1416"/>
      <c r="S57" s="1416"/>
      <c r="T57" s="1416"/>
      <c r="U57" s="1135" t="s">
        <v>96</v>
      </c>
      <c r="V57" s="1136"/>
      <c r="W57" s="1136"/>
      <c r="X57" s="1136"/>
      <c r="Y57" s="1137"/>
      <c r="Z57" s="1415" t="str">
        <f>IF(Z56&gt;Z51,"OK","NG")</f>
        <v>NG</v>
      </c>
      <c r="AA57" s="1416"/>
      <c r="AB57" s="1416"/>
      <c r="AC57" s="1416"/>
      <c r="AD57" s="1416"/>
      <c r="AE57" s="1416"/>
      <c r="AF57" s="1415" t="str">
        <f>IF(AF56&gt;AF51,"OK","NG")</f>
        <v>NG</v>
      </c>
      <c r="AG57" s="1416"/>
      <c r="AH57" s="1416"/>
      <c r="AI57" s="1416"/>
      <c r="AJ57" s="1416"/>
      <c r="AK57" s="1416"/>
      <c r="AL57" s="848"/>
      <c r="AM57" s="994" t="s">
        <v>97</v>
      </c>
      <c r="AN57" s="866" t="s">
        <v>97</v>
      </c>
      <c r="AO57" s="1"/>
      <c r="AP57" s="1"/>
      <c r="AQ57" s="1"/>
    </row>
    <row r="58" spans="1:43" ht="13.5">
      <c r="A58" s="742"/>
      <c r="B58" s="743"/>
      <c r="C58" s="41"/>
      <c r="D58" s="41"/>
      <c r="E58" s="41"/>
      <c r="F58" s="41"/>
      <c r="G58" s="41"/>
      <c r="H58" s="41"/>
      <c r="I58" s="735"/>
      <c r="J58" s="735"/>
      <c r="K58" s="735"/>
      <c r="L58" s="735"/>
      <c r="M58" s="735"/>
      <c r="N58" s="735"/>
      <c r="O58" s="735"/>
      <c r="P58" s="735"/>
      <c r="Q58" s="735"/>
      <c r="R58" s="735"/>
      <c r="S58" s="735"/>
      <c r="T58" s="735"/>
      <c r="U58" s="33"/>
      <c r="V58" s="33"/>
      <c r="W58" s="33"/>
      <c r="X58" s="33"/>
      <c r="Y58" s="33"/>
      <c r="Z58" s="735"/>
      <c r="AA58" s="735"/>
      <c r="AB58" s="735"/>
      <c r="AC58" s="735"/>
      <c r="AD58" s="735"/>
      <c r="AE58" s="735"/>
      <c r="AF58" s="735"/>
      <c r="AG58" s="735"/>
      <c r="AH58" s="735"/>
      <c r="AI58" s="735"/>
      <c r="AJ58" s="735"/>
      <c r="AK58" s="735"/>
      <c r="AL58" s="41"/>
      <c r="AM58" s="719"/>
      <c r="AN58" s="734"/>
      <c r="AO58" s="1"/>
      <c r="AP58" s="1"/>
      <c r="AQ58" s="1"/>
    </row>
    <row r="59" spans="1:43" ht="9.75" customHeight="1" thickBot="1">
      <c r="A59" s="736"/>
      <c r="B59" s="737"/>
      <c r="C59" s="709"/>
      <c r="D59" s="709"/>
      <c r="E59" s="709"/>
      <c r="F59" s="709"/>
      <c r="G59" s="709"/>
      <c r="H59" s="709"/>
      <c r="I59" s="738"/>
      <c r="J59" s="739"/>
      <c r="K59" s="739"/>
      <c r="L59" s="739"/>
      <c r="M59" s="739"/>
      <c r="N59" s="739"/>
      <c r="O59" s="738"/>
      <c r="P59" s="739"/>
      <c r="Q59" s="739"/>
      <c r="R59" s="739"/>
      <c r="S59" s="739"/>
      <c r="T59" s="739"/>
      <c r="U59" s="709"/>
      <c r="V59" s="709"/>
      <c r="W59" s="709"/>
      <c r="X59" s="709"/>
      <c r="Y59" s="709"/>
      <c r="Z59" s="738"/>
      <c r="AA59" s="739"/>
      <c r="AB59" s="739"/>
      <c r="AC59" s="739"/>
      <c r="AD59" s="739"/>
      <c r="AE59" s="739"/>
      <c r="AF59" s="738"/>
      <c r="AG59" s="739"/>
      <c r="AH59" s="739"/>
      <c r="AI59" s="739"/>
      <c r="AJ59" s="739"/>
      <c r="AK59" s="739"/>
      <c r="AL59" s="709"/>
      <c r="AM59" s="740"/>
      <c r="AN59" s="741"/>
      <c r="AO59" s="1"/>
      <c r="AP59" s="1"/>
      <c r="AQ59" s="1"/>
    </row>
    <row r="60" spans="1:43" ht="13.5">
      <c r="A60" s="597"/>
      <c r="B60" s="600"/>
      <c r="C60" s="36"/>
      <c r="D60" s="36"/>
      <c r="E60" s="36"/>
      <c r="F60" s="36"/>
      <c r="G60" s="36"/>
      <c r="H60" s="36"/>
      <c r="I60" s="601"/>
      <c r="J60" s="602"/>
      <c r="K60" s="602"/>
      <c r="L60" s="602"/>
      <c r="M60" s="602"/>
      <c r="N60" s="602"/>
      <c r="O60" s="601"/>
      <c r="P60" s="602"/>
      <c r="Q60" s="602"/>
      <c r="R60" s="602"/>
      <c r="S60" s="602"/>
      <c r="T60" s="602"/>
      <c r="U60" s="36"/>
      <c r="V60" s="36"/>
      <c r="W60" s="36"/>
      <c r="X60" s="36"/>
      <c r="Y60" s="36"/>
      <c r="Z60" s="601"/>
      <c r="AA60" s="602"/>
      <c r="AB60" s="602"/>
      <c r="AC60" s="602"/>
      <c r="AD60" s="602"/>
      <c r="AE60" s="602"/>
      <c r="AF60" s="601"/>
      <c r="AG60" s="602"/>
      <c r="AH60" s="602"/>
      <c r="AI60" s="602"/>
      <c r="AJ60" s="602"/>
      <c r="AK60" s="602"/>
      <c r="AL60" s="36"/>
      <c r="AM60" s="95"/>
      <c r="AN60" s="717"/>
      <c r="AO60" s="1"/>
      <c r="AP60" s="1"/>
      <c r="AQ60" s="1"/>
    </row>
    <row r="61" spans="1:43" ht="13.5">
      <c r="A61" s="597"/>
      <c r="B61" s="600"/>
      <c r="C61" s="36"/>
      <c r="D61" s="36"/>
      <c r="E61" s="36"/>
      <c r="F61" s="36"/>
      <c r="G61" s="36"/>
      <c r="H61" s="36"/>
      <c r="I61" s="601"/>
      <c r="J61" s="602"/>
      <c r="K61" s="602"/>
      <c r="L61" s="602"/>
      <c r="M61" s="602"/>
      <c r="N61" s="602"/>
      <c r="O61" s="601"/>
      <c r="P61" s="602"/>
      <c r="Q61" s="602"/>
      <c r="R61" s="602"/>
      <c r="S61" s="602"/>
      <c r="T61" s="602"/>
      <c r="U61" s="36"/>
      <c r="V61" s="36"/>
      <c r="W61" s="36"/>
      <c r="X61" s="36"/>
      <c r="Y61" s="36"/>
      <c r="Z61" s="601"/>
      <c r="AA61" s="602"/>
      <c r="AB61" s="602"/>
      <c r="AC61" s="602"/>
      <c r="AD61" s="602"/>
      <c r="AE61" s="602"/>
      <c r="AF61" s="601"/>
      <c r="AG61" s="602"/>
      <c r="AH61" s="602"/>
      <c r="AI61" s="602"/>
      <c r="AJ61" s="602"/>
      <c r="AK61" s="602"/>
      <c r="AL61" s="36"/>
      <c r="AM61" s="95"/>
      <c r="AN61" s="95"/>
      <c r="AO61" s="1"/>
      <c r="AP61" s="1"/>
      <c r="AQ61" s="1"/>
    </row>
    <row r="62" spans="1:43" ht="13.5">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5"/>
      <c r="AP62" s="1"/>
      <c r="AQ62" s="1"/>
    </row>
    <row r="63" spans="1:43"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65">
    <mergeCell ref="Z57:AE57"/>
    <mergeCell ref="AF57:AK57"/>
    <mergeCell ref="C57:H57"/>
    <mergeCell ref="I57:N57"/>
    <mergeCell ref="O57:T57"/>
    <mergeCell ref="U57:Y57"/>
    <mergeCell ref="AN51:AN56"/>
    <mergeCell ref="C52:H53"/>
    <mergeCell ref="I52:N53"/>
    <mergeCell ref="O52:T53"/>
    <mergeCell ref="U52:Y53"/>
    <mergeCell ref="Z52:AE53"/>
    <mergeCell ref="AF52:AK53"/>
    <mergeCell ref="AL52:AL53"/>
    <mergeCell ref="C54:H55"/>
    <mergeCell ref="O56:T56"/>
    <mergeCell ref="I54:N55"/>
    <mergeCell ref="U51:Y51"/>
    <mergeCell ref="Z51:AE51"/>
    <mergeCell ref="AF51:AK51"/>
    <mergeCell ref="AM51:AM56"/>
    <mergeCell ref="U54:Y54"/>
    <mergeCell ref="Z54:AE54"/>
    <mergeCell ref="AF54:AK54"/>
    <mergeCell ref="U55:Y55"/>
    <mergeCell ref="Z55:AE55"/>
    <mergeCell ref="AF55:AK55"/>
    <mergeCell ref="AF56:AK56"/>
    <mergeCell ref="U56:Y56"/>
    <mergeCell ref="Z56:AE56"/>
    <mergeCell ref="X49:Y49"/>
    <mergeCell ref="Z49:AE50"/>
    <mergeCell ref="AF49:AK50"/>
    <mergeCell ref="AL49:AN49"/>
    <mergeCell ref="A49:B56"/>
    <mergeCell ref="G49:H49"/>
    <mergeCell ref="I49:N50"/>
    <mergeCell ref="O49:T50"/>
    <mergeCell ref="C51:H51"/>
    <mergeCell ref="I51:N51"/>
    <mergeCell ref="O51:T51"/>
    <mergeCell ref="O54:T55"/>
    <mergeCell ref="C56:H56"/>
    <mergeCell ref="I56:N56"/>
    <mergeCell ref="X44:X46"/>
    <mergeCell ref="O47:T47"/>
    <mergeCell ref="O48:Q48"/>
    <mergeCell ref="AI47:AL47"/>
    <mergeCell ref="V44:V45"/>
    <mergeCell ref="W44:W45"/>
    <mergeCell ref="K35:L35"/>
    <mergeCell ref="J36:L36"/>
    <mergeCell ref="W41:W43"/>
    <mergeCell ref="AJ35:AL35"/>
    <mergeCell ref="V41:V43"/>
    <mergeCell ref="AG28:AK28"/>
    <mergeCell ref="I33:K33"/>
    <mergeCell ref="E34:G34"/>
    <mergeCell ref="I34:J34"/>
    <mergeCell ref="K34:N34"/>
    <mergeCell ref="M28:Q28"/>
    <mergeCell ref="R28:V28"/>
    <mergeCell ref="W28:AA28"/>
    <mergeCell ref="AB28:AF28"/>
    <mergeCell ref="AJ34:AL34"/>
    <mergeCell ref="AB26:AF26"/>
    <mergeCell ref="AG26:AK26"/>
    <mergeCell ref="F27:I28"/>
    <mergeCell ref="J27:L27"/>
    <mergeCell ref="M27:Q27"/>
    <mergeCell ref="R27:V27"/>
    <mergeCell ref="W27:AA27"/>
    <mergeCell ref="AB27:AF27"/>
    <mergeCell ref="AG27:AK27"/>
    <mergeCell ref="J28:L28"/>
    <mergeCell ref="J26:L26"/>
    <mergeCell ref="M26:Q26"/>
    <mergeCell ref="R26:V26"/>
    <mergeCell ref="W26:AA26"/>
    <mergeCell ref="AM24:AM28"/>
    <mergeCell ref="AN24:AN28"/>
    <mergeCell ref="B25:E28"/>
    <mergeCell ref="F25:I26"/>
    <mergeCell ref="J25:L25"/>
    <mergeCell ref="M25:Q25"/>
    <mergeCell ref="R25:V25"/>
    <mergeCell ref="W25:AA25"/>
    <mergeCell ref="AB25:AF25"/>
    <mergeCell ref="AG25:AK25"/>
    <mergeCell ref="AG23:AK23"/>
    <mergeCell ref="B24:L24"/>
    <mergeCell ref="M24:Q24"/>
    <mergeCell ref="R24:V24"/>
    <mergeCell ref="W24:AA24"/>
    <mergeCell ref="AB24:AF24"/>
    <mergeCell ref="AG24:AK24"/>
    <mergeCell ref="J23:L23"/>
    <mergeCell ref="M23:Q23"/>
    <mergeCell ref="R23:V23"/>
    <mergeCell ref="W23:AA23"/>
    <mergeCell ref="J22:L22"/>
    <mergeCell ref="M22:Q22"/>
    <mergeCell ref="R22:V22"/>
    <mergeCell ref="W22:AA22"/>
    <mergeCell ref="W20:AA20"/>
    <mergeCell ref="AB20:AF20"/>
    <mergeCell ref="AG20:AK20"/>
    <mergeCell ref="AM20:AM23"/>
    <mergeCell ref="W21:AA21"/>
    <mergeCell ref="AB21:AF21"/>
    <mergeCell ref="AG21:AK21"/>
    <mergeCell ref="AB22:AF22"/>
    <mergeCell ref="AG22:AK22"/>
    <mergeCell ref="AB23:AF23"/>
    <mergeCell ref="A18:A25"/>
    <mergeCell ref="C18:L18"/>
    <mergeCell ref="M18:Q18"/>
    <mergeCell ref="R18:V18"/>
    <mergeCell ref="C19:L19"/>
    <mergeCell ref="M19:Q19"/>
    <mergeCell ref="R19:V19"/>
    <mergeCell ref="F20:I21"/>
    <mergeCell ref="J20:L20"/>
    <mergeCell ref="B16:B23"/>
    <mergeCell ref="AN16:AN23"/>
    <mergeCell ref="C17:L17"/>
    <mergeCell ref="M17:Q17"/>
    <mergeCell ref="R17:V17"/>
    <mergeCell ref="W17:AA17"/>
    <mergeCell ref="AB17:AF17"/>
    <mergeCell ref="AG17:AK17"/>
    <mergeCell ref="W18:AA18"/>
    <mergeCell ref="AB18:AF18"/>
    <mergeCell ref="AG18:AK18"/>
    <mergeCell ref="W16:AA16"/>
    <mergeCell ref="AB16:AF16"/>
    <mergeCell ref="AG16:AK16"/>
    <mergeCell ref="AM16:AM19"/>
    <mergeCell ref="W19:AA19"/>
    <mergeCell ref="AB19:AF19"/>
    <mergeCell ref="AG19:AK19"/>
    <mergeCell ref="C16:L16"/>
    <mergeCell ref="M16:Q16"/>
    <mergeCell ref="R16:V16"/>
    <mergeCell ref="M20:Q20"/>
    <mergeCell ref="R20:V20"/>
    <mergeCell ref="C20:E23"/>
    <mergeCell ref="J21:L21"/>
    <mergeCell ref="M21:Q21"/>
    <mergeCell ref="R21:V21"/>
    <mergeCell ref="F22:I23"/>
    <mergeCell ref="AL14:AN14"/>
    <mergeCell ref="N15:P15"/>
    <mergeCell ref="S15:U15"/>
    <mergeCell ref="X15:Z15"/>
    <mergeCell ref="AC15:AE15"/>
    <mergeCell ref="AH15:AJ15"/>
    <mergeCell ref="A1:AK1"/>
    <mergeCell ref="A3:AK3"/>
    <mergeCell ref="A4:AK4"/>
    <mergeCell ref="D12:E12"/>
    <mergeCell ref="L12:M12"/>
    <mergeCell ref="T12:U12"/>
    <mergeCell ref="AB12:AC12"/>
    <mergeCell ref="AJ12:AK12"/>
  </mergeCells>
  <printOptions/>
  <pageMargins left="0.7874015748031497" right="0.3937007874015748" top="0.7874015748031497" bottom="0.26" header="0.5118110236220472" footer="0.42"/>
  <pageSetup horizontalDpi="600" verticalDpi="600" orientation="portrait" paperSize="9" r:id="rId2"/>
  <headerFooter alignWithMargins="0">
    <oddHeader>&amp;L&amp;8H20-111</oddHeader>
  </headerFooter>
  <drawing r:id="rId1"/>
</worksheet>
</file>

<file path=xl/worksheets/sheet11.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R5" sqref="R5:S5"/>
    </sheetView>
  </sheetViews>
  <sheetFormatPr defaultColWidth="9.00390625" defaultRowHeight="13.5"/>
  <cols>
    <col min="1" max="2" width="2.00390625" style="0" customWidth="1"/>
    <col min="3" max="17" width="2.25390625" style="0" customWidth="1"/>
    <col min="18" max="18" width="1.875" style="0" customWidth="1"/>
    <col min="19" max="19" width="1.625" style="0" customWidth="1"/>
    <col min="20" max="22" width="2.25390625" style="0" customWidth="1"/>
    <col min="23" max="23" width="2.00390625" style="0" customWidth="1"/>
    <col min="24" max="25" width="2.25390625" style="0" customWidth="1"/>
    <col min="26" max="26" width="2.00390625" style="0" customWidth="1"/>
    <col min="27" max="29" width="2.25390625" style="0" customWidth="1"/>
    <col min="30" max="30" width="1.875" style="0" customWidth="1"/>
    <col min="31" max="32" width="2.25390625" style="0" customWidth="1"/>
    <col min="33" max="33" width="1.875" style="0" customWidth="1"/>
    <col min="34" max="36" width="2.25390625" style="0" customWidth="1"/>
    <col min="37" max="37" width="2.00390625" style="0" customWidth="1"/>
    <col min="38" max="39" width="2.25390625" style="0" customWidth="1"/>
    <col min="40" max="40" width="3.875" style="0" customWidth="1"/>
    <col min="41"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8"/>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P2" s="1"/>
      <c r="AQ2" s="1"/>
    </row>
    <row r="3" spans="1:43" ht="14.25">
      <c r="A3" s="1102" t="s">
        <v>846</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c r="AP3" s="1"/>
      <c r="AQ3" s="1"/>
    </row>
    <row r="4" spans="1:43" ht="15" thickBot="1">
      <c r="A4" s="1103" t="s">
        <v>98</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8"/>
      <c r="AP4" s="1"/>
      <c r="AQ4" s="1"/>
    </row>
    <row r="5" spans="1:43" ht="13.5">
      <c r="A5" s="603" t="s">
        <v>99</v>
      </c>
      <c r="B5" s="604"/>
      <c r="C5" s="1960" t="s">
        <v>100</v>
      </c>
      <c r="D5" s="1109"/>
      <c r="E5" s="1109"/>
      <c r="F5" s="1109"/>
      <c r="G5" s="1109"/>
      <c r="H5" s="1109"/>
      <c r="I5" s="1109"/>
      <c r="J5" s="1109"/>
      <c r="K5" s="1109"/>
      <c r="L5" s="1109"/>
      <c r="M5" s="1109"/>
      <c r="N5" s="1109"/>
      <c r="O5" s="1109"/>
      <c r="P5" s="1109"/>
      <c r="Q5" s="1110"/>
      <c r="R5" s="1111"/>
      <c r="S5" s="1112"/>
      <c r="T5" s="1112" t="s">
        <v>101</v>
      </c>
      <c r="U5" s="1112"/>
      <c r="V5" s="1112"/>
      <c r="W5" s="1112"/>
      <c r="X5" s="999"/>
      <c r="Y5" s="1112"/>
      <c r="Z5" s="1112"/>
      <c r="AA5" s="1112" t="s">
        <v>102</v>
      </c>
      <c r="AB5" s="1112"/>
      <c r="AC5" s="1112"/>
      <c r="AD5" s="999"/>
      <c r="AE5" s="1112"/>
      <c r="AF5" s="1961"/>
      <c r="AG5" s="1961" t="s">
        <v>876</v>
      </c>
      <c r="AH5" s="1961"/>
      <c r="AI5" s="1961"/>
      <c r="AJ5" s="1000"/>
      <c r="AK5" s="1000"/>
      <c r="AL5" s="913"/>
      <c r="AM5" s="1962" t="s">
        <v>438</v>
      </c>
      <c r="AN5" s="1963"/>
      <c r="AO5" s="1964"/>
      <c r="AP5" s="1"/>
      <c r="AQ5" s="1"/>
    </row>
    <row r="6" spans="1:43" ht="14.25">
      <c r="A6" s="605"/>
      <c r="B6" s="606"/>
      <c r="C6" s="21"/>
      <c r="D6" s="21"/>
      <c r="E6" s="21"/>
      <c r="F6" s="21"/>
      <c r="G6" s="21"/>
      <c r="H6" s="21"/>
      <c r="I6" s="21"/>
      <c r="J6" s="21"/>
      <c r="K6" s="21"/>
      <c r="L6" s="21"/>
      <c r="M6" s="21"/>
      <c r="N6" s="21"/>
      <c r="O6" s="21"/>
      <c r="P6" s="21"/>
      <c r="Q6" s="270"/>
      <c r="R6" s="1965" t="s">
        <v>103</v>
      </c>
      <c r="S6" s="1965"/>
      <c r="T6" s="1965"/>
      <c r="U6" s="1965"/>
      <c r="V6" s="1965"/>
      <c r="W6" s="1965"/>
      <c r="X6" s="1966"/>
      <c r="Y6" s="1965" t="s">
        <v>104</v>
      </c>
      <c r="Z6" s="1965"/>
      <c r="AA6" s="1965"/>
      <c r="AB6" s="1965"/>
      <c r="AC6" s="1965"/>
      <c r="AD6" s="1965"/>
      <c r="AE6" s="1965"/>
      <c r="AF6" s="1967" t="s">
        <v>105</v>
      </c>
      <c r="AG6" s="1965"/>
      <c r="AH6" s="1965"/>
      <c r="AI6" s="1965"/>
      <c r="AJ6" s="1965"/>
      <c r="AK6" s="1965"/>
      <c r="AL6" s="1966"/>
      <c r="AM6" s="607" t="s">
        <v>387</v>
      </c>
      <c r="AN6" s="608" t="s">
        <v>106</v>
      </c>
      <c r="AO6" s="609" t="s">
        <v>389</v>
      </c>
      <c r="AP6" s="1"/>
      <c r="AQ6" s="1"/>
    </row>
    <row r="7" spans="1:43" ht="13.5">
      <c r="A7" s="605"/>
      <c r="B7" s="606"/>
      <c r="C7" s="1968" t="s">
        <v>867</v>
      </c>
      <c r="D7" s="1969"/>
      <c r="E7" s="1969"/>
      <c r="F7" s="1969"/>
      <c r="G7" s="1969"/>
      <c r="H7" s="1969"/>
      <c r="I7" s="1969"/>
      <c r="J7" s="1969"/>
      <c r="K7" s="1969"/>
      <c r="L7" s="1969"/>
      <c r="M7" s="1969"/>
      <c r="N7" s="1969"/>
      <c r="O7" s="1969"/>
      <c r="P7" s="1969"/>
      <c r="Q7" s="1970"/>
      <c r="R7" s="1971"/>
      <c r="S7" s="1972"/>
      <c r="T7" s="1972"/>
      <c r="U7" s="1972"/>
      <c r="V7" s="1972"/>
      <c r="W7" s="1972"/>
      <c r="X7" s="1973"/>
      <c r="Y7" s="1971"/>
      <c r="Z7" s="1972"/>
      <c r="AA7" s="1972"/>
      <c r="AB7" s="1972"/>
      <c r="AC7" s="1972"/>
      <c r="AD7" s="1972"/>
      <c r="AE7" s="1973"/>
      <c r="AF7" s="1971"/>
      <c r="AG7" s="1972"/>
      <c r="AH7" s="1972"/>
      <c r="AI7" s="1972"/>
      <c r="AJ7" s="1972"/>
      <c r="AK7" s="1972"/>
      <c r="AL7" s="1973"/>
      <c r="AM7" s="841"/>
      <c r="AN7" s="1001"/>
      <c r="AO7" s="852"/>
      <c r="AP7" s="1"/>
      <c r="AQ7" s="1"/>
    </row>
    <row r="8" spans="1:43" ht="13.5">
      <c r="A8" s="605"/>
      <c r="B8" s="606"/>
      <c r="C8" s="1968" t="s">
        <v>868</v>
      </c>
      <c r="D8" s="1969"/>
      <c r="E8" s="1969"/>
      <c r="F8" s="1969"/>
      <c r="G8" s="1969"/>
      <c r="H8" s="1969"/>
      <c r="I8" s="1969"/>
      <c r="J8" s="1969"/>
      <c r="K8" s="1969"/>
      <c r="L8" s="1969"/>
      <c r="M8" s="1969"/>
      <c r="N8" s="1969"/>
      <c r="O8" s="1969"/>
      <c r="P8" s="1969"/>
      <c r="Q8" s="1970"/>
      <c r="R8" s="1971"/>
      <c r="S8" s="1972"/>
      <c r="T8" s="1972"/>
      <c r="U8" s="1972"/>
      <c r="V8" s="1972"/>
      <c r="W8" s="1972"/>
      <c r="X8" s="1973"/>
      <c r="Y8" s="1971"/>
      <c r="Z8" s="1972"/>
      <c r="AA8" s="1972"/>
      <c r="AB8" s="1972"/>
      <c r="AC8" s="1972"/>
      <c r="AD8" s="1972"/>
      <c r="AE8" s="1973"/>
      <c r="AF8" s="1971"/>
      <c r="AG8" s="1972"/>
      <c r="AH8" s="1972"/>
      <c r="AI8" s="1972"/>
      <c r="AJ8" s="1972"/>
      <c r="AK8" s="1972"/>
      <c r="AL8" s="1973"/>
      <c r="AM8" s="841"/>
      <c r="AN8" s="1001"/>
      <c r="AO8" s="852"/>
      <c r="AP8" s="1"/>
      <c r="AQ8" s="1"/>
    </row>
    <row r="9" spans="1:43" ht="13.5">
      <c r="A9" s="605"/>
      <c r="B9" s="606"/>
      <c r="C9" s="1968" t="s">
        <v>795</v>
      </c>
      <c r="D9" s="1969"/>
      <c r="E9" s="1969"/>
      <c r="F9" s="1969"/>
      <c r="G9" s="1969"/>
      <c r="H9" s="1969"/>
      <c r="I9" s="1969"/>
      <c r="J9" s="1969"/>
      <c r="K9" s="1969"/>
      <c r="L9" s="1969"/>
      <c r="M9" s="1969"/>
      <c r="N9" s="1969"/>
      <c r="O9" s="1969"/>
      <c r="P9" s="1969"/>
      <c r="Q9" s="1970"/>
      <c r="R9" s="1971"/>
      <c r="S9" s="1972"/>
      <c r="T9" s="1972"/>
      <c r="U9" s="1972"/>
      <c r="V9" s="1972"/>
      <c r="W9" s="1972"/>
      <c r="X9" s="1973"/>
      <c r="Y9" s="1971"/>
      <c r="Z9" s="1972"/>
      <c r="AA9" s="1972"/>
      <c r="AB9" s="1972"/>
      <c r="AC9" s="1972"/>
      <c r="AD9" s="1972"/>
      <c r="AE9" s="1973"/>
      <c r="AF9" s="1046"/>
      <c r="AG9" s="1041"/>
      <c r="AH9" s="1041"/>
      <c r="AI9" s="1041"/>
      <c r="AJ9" s="1041"/>
      <c r="AK9" s="1041"/>
      <c r="AL9" s="1042"/>
      <c r="AM9" s="841"/>
      <c r="AN9" s="1002"/>
      <c r="AO9" s="852"/>
      <c r="AP9" s="1"/>
      <c r="AQ9" s="1"/>
    </row>
    <row r="10" spans="1:43" ht="13.5">
      <c r="A10" s="605"/>
      <c r="B10" s="606"/>
      <c r="C10" s="1615" t="s">
        <v>107</v>
      </c>
      <c r="D10" s="1617"/>
      <c r="E10" s="1974" t="s">
        <v>108</v>
      </c>
      <c r="F10" s="1975"/>
      <c r="G10" s="1975"/>
      <c r="H10" s="1975"/>
      <c r="I10" s="1975"/>
      <c r="J10" s="1975"/>
      <c r="K10" s="1975"/>
      <c r="L10" s="1975"/>
      <c r="M10" s="1975"/>
      <c r="N10" s="1975"/>
      <c r="O10" s="1976"/>
      <c r="P10" s="1977" t="s">
        <v>109</v>
      </c>
      <c r="Q10" s="1978"/>
      <c r="R10" s="1979"/>
      <c r="S10" s="1980"/>
      <c r="T10" s="1980"/>
      <c r="U10" s="1980"/>
      <c r="V10" s="1980"/>
      <c r="W10" s="1980"/>
      <c r="X10" s="1981"/>
      <c r="Y10" s="1979"/>
      <c r="Z10" s="1980"/>
      <c r="AA10" s="1980"/>
      <c r="AB10" s="1980"/>
      <c r="AC10" s="1980"/>
      <c r="AD10" s="1980"/>
      <c r="AE10" s="1981"/>
      <c r="AF10" s="1971"/>
      <c r="AG10" s="1972"/>
      <c r="AH10" s="1972"/>
      <c r="AI10" s="1972"/>
      <c r="AJ10" s="1972"/>
      <c r="AK10" s="1972"/>
      <c r="AL10" s="1973"/>
      <c r="AM10" s="841"/>
      <c r="AN10" s="1003"/>
      <c r="AO10" s="1982" t="s">
        <v>110</v>
      </c>
      <c r="AP10" s="1"/>
      <c r="AQ10" s="1"/>
    </row>
    <row r="11" spans="1:43" ht="13.5">
      <c r="A11" s="1188" t="s">
        <v>111</v>
      </c>
      <c r="B11" s="1187"/>
      <c r="C11" s="1618"/>
      <c r="D11" s="1620"/>
      <c r="E11" s="1968" t="s">
        <v>112</v>
      </c>
      <c r="F11" s="1969"/>
      <c r="G11" s="1969"/>
      <c r="H11" s="1969"/>
      <c r="I11" s="1969"/>
      <c r="J11" s="1969"/>
      <c r="K11" s="1969"/>
      <c r="L11" s="1969"/>
      <c r="M11" s="1969"/>
      <c r="N11" s="1969"/>
      <c r="O11" s="1970"/>
      <c r="P11" s="1977" t="s">
        <v>113</v>
      </c>
      <c r="Q11" s="1978"/>
      <c r="R11" s="1979"/>
      <c r="S11" s="1980"/>
      <c r="T11" s="1980"/>
      <c r="U11" s="1980"/>
      <c r="V11" s="1980"/>
      <c r="W11" s="1980"/>
      <c r="X11" s="1981"/>
      <c r="Y11" s="1979"/>
      <c r="Z11" s="1980"/>
      <c r="AA11" s="1980"/>
      <c r="AB11" s="1980"/>
      <c r="AC11" s="1980"/>
      <c r="AD11" s="1980"/>
      <c r="AE11" s="1981"/>
      <c r="AF11" s="1971"/>
      <c r="AG11" s="1972"/>
      <c r="AH11" s="1972"/>
      <c r="AI11" s="1972"/>
      <c r="AJ11" s="1972"/>
      <c r="AK11" s="1972"/>
      <c r="AL11" s="1973"/>
      <c r="AM11" s="841"/>
      <c r="AN11" s="1003"/>
      <c r="AO11" s="1983"/>
      <c r="AP11" s="1"/>
      <c r="AQ11" s="1"/>
    </row>
    <row r="12" spans="1:43" ht="13.5">
      <c r="A12" s="1188"/>
      <c r="B12" s="1187"/>
      <c r="C12" s="1985" t="s">
        <v>114</v>
      </c>
      <c r="D12" s="1986"/>
      <c r="E12" s="1991" t="s">
        <v>115</v>
      </c>
      <c r="F12" s="1992"/>
      <c r="G12" s="1992"/>
      <c r="H12" s="1992"/>
      <c r="I12" s="1992"/>
      <c r="J12" s="1993"/>
      <c r="K12" s="612" t="s">
        <v>116</v>
      </c>
      <c r="L12" s="613"/>
      <c r="M12" s="613"/>
      <c r="N12" s="1969" t="s">
        <v>117</v>
      </c>
      <c r="O12" s="1970"/>
      <c r="P12" s="1997" t="s">
        <v>118</v>
      </c>
      <c r="Q12" s="1998"/>
      <c r="R12" s="1999"/>
      <c r="S12" s="2000"/>
      <c r="T12" s="2000"/>
      <c r="U12" s="2000"/>
      <c r="V12" s="2000"/>
      <c r="W12" s="2000"/>
      <c r="X12" s="2001"/>
      <c r="Y12" s="1999"/>
      <c r="Z12" s="2000"/>
      <c r="AA12" s="2000"/>
      <c r="AB12" s="2000"/>
      <c r="AC12" s="2000"/>
      <c r="AD12" s="2000"/>
      <c r="AE12" s="2001"/>
      <c r="AF12" s="1999"/>
      <c r="AG12" s="2000"/>
      <c r="AH12" s="2000"/>
      <c r="AI12" s="2000"/>
      <c r="AJ12" s="2000"/>
      <c r="AK12" s="2000"/>
      <c r="AL12" s="2001"/>
      <c r="AM12" s="841"/>
      <c r="AN12" s="2002"/>
      <c r="AO12" s="1983"/>
      <c r="AP12" s="1"/>
      <c r="AQ12" s="1"/>
    </row>
    <row r="13" spans="1:43" ht="13.5">
      <c r="A13" s="1188"/>
      <c r="B13" s="1187"/>
      <c r="C13" s="1987"/>
      <c r="D13" s="1988"/>
      <c r="E13" s="1994"/>
      <c r="F13" s="1995"/>
      <c r="G13" s="1995"/>
      <c r="H13" s="1995"/>
      <c r="I13" s="1995"/>
      <c r="J13" s="1996"/>
      <c r="K13" s="2004" t="s">
        <v>119</v>
      </c>
      <c r="L13" s="2005"/>
      <c r="M13" s="2005"/>
      <c r="N13" s="1969" t="s">
        <v>120</v>
      </c>
      <c r="O13" s="1970"/>
      <c r="P13" s="1997" t="s">
        <v>121</v>
      </c>
      <c r="Q13" s="1998"/>
      <c r="R13" s="1999"/>
      <c r="S13" s="2000"/>
      <c r="T13" s="2000"/>
      <c r="U13" s="2000"/>
      <c r="V13" s="2000"/>
      <c r="W13" s="2000"/>
      <c r="X13" s="2001"/>
      <c r="Y13" s="1999"/>
      <c r="Z13" s="2000"/>
      <c r="AA13" s="2000"/>
      <c r="AB13" s="2000"/>
      <c r="AC13" s="2000"/>
      <c r="AD13" s="2000"/>
      <c r="AE13" s="2001"/>
      <c r="AF13" s="1999"/>
      <c r="AG13" s="2000"/>
      <c r="AH13" s="2000"/>
      <c r="AI13" s="2000"/>
      <c r="AJ13" s="2000"/>
      <c r="AK13" s="2000"/>
      <c r="AL13" s="2001"/>
      <c r="AM13" s="841"/>
      <c r="AN13" s="2003"/>
      <c r="AO13" s="1983"/>
      <c r="AP13" s="1"/>
      <c r="AQ13" s="1"/>
    </row>
    <row r="14" spans="1:43" ht="13.5">
      <c r="A14" s="1188"/>
      <c r="B14" s="1187"/>
      <c r="C14" s="1987"/>
      <c r="D14" s="1988"/>
      <c r="E14" s="2006" t="s">
        <v>122</v>
      </c>
      <c r="F14" s="2007"/>
      <c r="G14" s="2007"/>
      <c r="H14" s="2007"/>
      <c r="I14" s="2007"/>
      <c r="J14" s="2008"/>
      <c r="K14" s="1977" t="s">
        <v>123</v>
      </c>
      <c r="L14" s="2012"/>
      <c r="M14" s="2012"/>
      <c r="N14" s="2012"/>
      <c r="O14" s="1978"/>
      <c r="P14" s="1997" t="s">
        <v>124</v>
      </c>
      <c r="Q14" s="1998"/>
      <c r="R14" s="1979">
        <v>0</v>
      </c>
      <c r="S14" s="1980"/>
      <c r="T14" s="1980"/>
      <c r="U14" s="1980"/>
      <c r="V14" s="1980"/>
      <c r="W14" s="1980"/>
      <c r="X14" s="1981"/>
      <c r="Y14" s="1979"/>
      <c r="Z14" s="1980"/>
      <c r="AA14" s="1980"/>
      <c r="AB14" s="1980"/>
      <c r="AC14" s="1980"/>
      <c r="AD14" s="1980"/>
      <c r="AE14" s="1981"/>
      <c r="AF14" s="1979">
        <v>0</v>
      </c>
      <c r="AG14" s="1980"/>
      <c r="AH14" s="1980"/>
      <c r="AI14" s="1980"/>
      <c r="AJ14" s="1980"/>
      <c r="AK14" s="1980"/>
      <c r="AL14" s="1981"/>
      <c r="AM14" s="841"/>
      <c r="AN14" s="2002"/>
      <c r="AO14" s="1983"/>
      <c r="AP14" s="1"/>
      <c r="AQ14" s="1"/>
    </row>
    <row r="15" spans="1:43" ht="13.5">
      <c r="A15" s="1188"/>
      <c r="B15" s="1187"/>
      <c r="C15" s="1989"/>
      <c r="D15" s="1990"/>
      <c r="E15" s="2009"/>
      <c r="F15" s="2010"/>
      <c r="G15" s="2010"/>
      <c r="H15" s="2010"/>
      <c r="I15" s="2010"/>
      <c r="J15" s="2011"/>
      <c r="K15" s="1977" t="s">
        <v>125</v>
      </c>
      <c r="L15" s="2012"/>
      <c r="M15" s="2012"/>
      <c r="N15" s="2012"/>
      <c r="O15" s="1978"/>
      <c r="P15" s="1997" t="s">
        <v>124</v>
      </c>
      <c r="Q15" s="1998"/>
      <c r="R15" s="1979"/>
      <c r="S15" s="1980"/>
      <c r="T15" s="1980"/>
      <c r="U15" s="1980"/>
      <c r="V15" s="1980"/>
      <c r="W15" s="1980"/>
      <c r="X15" s="1981"/>
      <c r="Y15" s="1979"/>
      <c r="Z15" s="1980"/>
      <c r="AA15" s="1980"/>
      <c r="AB15" s="1980"/>
      <c r="AC15" s="1980"/>
      <c r="AD15" s="1980"/>
      <c r="AE15" s="1981"/>
      <c r="AF15" s="1979">
        <v>0</v>
      </c>
      <c r="AG15" s="1980"/>
      <c r="AH15" s="1980"/>
      <c r="AI15" s="1980"/>
      <c r="AJ15" s="1980"/>
      <c r="AK15" s="1980"/>
      <c r="AL15" s="1981"/>
      <c r="AM15" s="841"/>
      <c r="AN15" s="1253"/>
      <c r="AO15" s="1984"/>
      <c r="AP15" s="1"/>
      <c r="AQ15" s="1"/>
    </row>
    <row r="16" spans="1:43" ht="13.5">
      <c r="A16" s="1188"/>
      <c r="B16" s="1187"/>
      <c r="C16" s="2013" t="s">
        <v>126</v>
      </c>
      <c r="D16" s="2014"/>
      <c r="E16" s="2015" t="s">
        <v>513</v>
      </c>
      <c r="F16" s="2016"/>
      <c r="G16" s="2016"/>
      <c r="H16" s="2016"/>
      <c r="I16" s="2016"/>
      <c r="J16" s="2017"/>
      <c r="K16" s="2018" t="s">
        <v>127</v>
      </c>
      <c r="L16" s="2019"/>
      <c r="M16" s="2019"/>
      <c r="N16" s="2019"/>
      <c r="O16" s="2020"/>
      <c r="P16" s="2021" t="s">
        <v>113</v>
      </c>
      <c r="Q16" s="2022"/>
      <c r="R16" s="1971"/>
      <c r="S16" s="1972"/>
      <c r="T16" s="1972"/>
      <c r="U16" s="1972"/>
      <c r="V16" s="1972"/>
      <c r="W16" s="1972"/>
      <c r="X16" s="1973"/>
      <c r="Y16" s="1971"/>
      <c r="Z16" s="1972"/>
      <c r="AA16" s="1972"/>
      <c r="AB16" s="1972"/>
      <c r="AC16" s="1972"/>
      <c r="AD16" s="1972"/>
      <c r="AE16" s="1973"/>
      <c r="AF16" s="1046"/>
      <c r="AG16" s="1041"/>
      <c r="AH16" s="1041"/>
      <c r="AI16" s="1041"/>
      <c r="AJ16" s="1041"/>
      <c r="AK16" s="1041"/>
      <c r="AL16" s="1042"/>
      <c r="AM16" s="841"/>
      <c r="AN16" s="2002"/>
      <c r="AO16" s="1213"/>
      <c r="AP16" s="1"/>
      <c r="AQ16" s="1"/>
    </row>
    <row r="17" spans="1:43" ht="13.5">
      <c r="A17" s="1188"/>
      <c r="B17" s="1187"/>
      <c r="C17" s="2013"/>
      <c r="D17" s="2014"/>
      <c r="E17" s="2015" t="s">
        <v>128</v>
      </c>
      <c r="F17" s="2016"/>
      <c r="G17" s="2016"/>
      <c r="H17" s="2016"/>
      <c r="I17" s="2016"/>
      <c r="J17" s="2017"/>
      <c r="K17" s="2018" t="s">
        <v>129</v>
      </c>
      <c r="L17" s="2019"/>
      <c r="M17" s="2019"/>
      <c r="N17" s="2019"/>
      <c r="O17" s="2020"/>
      <c r="P17" s="2021" t="s">
        <v>113</v>
      </c>
      <c r="Q17" s="2022"/>
      <c r="R17" s="1971"/>
      <c r="S17" s="1972"/>
      <c r="T17" s="1972"/>
      <c r="U17" s="1972"/>
      <c r="V17" s="1972"/>
      <c r="W17" s="1972"/>
      <c r="X17" s="1973"/>
      <c r="Y17" s="1971"/>
      <c r="Z17" s="1972"/>
      <c r="AA17" s="1972"/>
      <c r="AB17" s="1972"/>
      <c r="AC17" s="1972"/>
      <c r="AD17" s="1972"/>
      <c r="AE17" s="1973"/>
      <c r="AF17" s="1046"/>
      <c r="AG17" s="1041"/>
      <c r="AH17" s="1041"/>
      <c r="AI17" s="1041"/>
      <c r="AJ17" s="1041"/>
      <c r="AK17" s="1041"/>
      <c r="AL17" s="1042"/>
      <c r="AM17" s="841"/>
      <c r="AN17" s="1252"/>
      <c r="AO17" s="1172"/>
      <c r="AP17" s="1"/>
      <c r="AQ17" s="1"/>
    </row>
    <row r="18" spans="1:43" ht="13.5">
      <c r="A18" s="1188"/>
      <c r="B18" s="1187"/>
      <c r="C18" s="2013"/>
      <c r="D18" s="2014"/>
      <c r="E18" s="2023" t="s">
        <v>130</v>
      </c>
      <c r="F18" s="2024"/>
      <c r="G18" s="2024"/>
      <c r="H18" s="2024"/>
      <c r="I18" s="2024"/>
      <c r="J18" s="2025"/>
      <c r="K18" s="2021" t="s">
        <v>131</v>
      </c>
      <c r="L18" s="2026"/>
      <c r="M18" s="2026"/>
      <c r="N18" s="2026"/>
      <c r="O18" s="2022"/>
      <c r="P18" s="2021" t="s">
        <v>436</v>
      </c>
      <c r="Q18" s="2022"/>
      <c r="R18" s="1971"/>
      <c r="S18" s="1972"/>
      <c r="T18" s="1972"/>
      <c r="U18" s="1972"/>
      <c r="V18" s="1972"/>
      <c r="W18" s="1972"/>
      <c r="X18" s="1973"/>
      <c r="Y18" s="1971"/>
      <c r="Z18" s="1972"/>
      <c r="AA18" s="1972"/>
      <c r="AB18" s="1972"/>
      <c r="AC18" s="1972"/>
      <c r="AD18" s="1972"/>
      <c r="AE18" s="1973"/>
      <c r="AF18" s="1046"/>
      <c r="AG18" s="1041"/>
      <c r="AH18" s="1041"/>
      <c r="AI18" s="1041"/>
      <c r="AJ18" s="1041"/>
      <c r="AK18" s="1041"/>
      <c r="AL18" s="1042"/>
      <c r="AM18" s="841"/>
      <c r="AN18" s="1252"/>
      <c r="AO18" s="1172"/>
      <c r="AP18" s="1"/>
      <c r="AQ18" s="1"/>
    </row>
    <row r="19" spans="1:43" ht="13.5">
      <c r="A19" s="1188"/>
      <c r="B19" s="1187"/>
      <c r="C19" s="2013"/>
      <c r="D19" s="2014"/>
      <c r="E19" s="2023" t="s">
        <v>132</v>
      </c>
      <c r="F19" s="2024"/>
      <c r="G19" s="2024"/>
      <c r="H19" s="2024"/>
      <c r="I19" s="2024"/>
      <c r="J19" s="2025"/>
      <c r="K19" s="2021" t="s">
        <v>133</v>
      </c>
      <c r="L19" s="2026"/>
      <c r="M19" s="2026"/>
      <c r="N19" s="2026"/>
      <c r="O19" s="2022"/>
      <c r="P19" s="2021" t="s">
        <v>134</v>
      </c>
      <c r="Q19" s="2022"/>
      <c r="R19" s="1971"/>
      <c r="S19" s="1972"/>
      <c r="T19" s="1972"/>
      <c r="U19" s="1972"/>
      <c r="V19" s="1972"/>
      <c r="W19" s="1972"/>
      <c r="X19" s="1973"/>
      <c r="Y19" s="1971"/>
      <c r="Z19" s="1972"/>
      <c r="AA19" s="1972"/>
      <c r="AB19" s="1972"/>
      <c r="AC19" s="1972"/>
      <c r="AD19" s="1972"/>
      <c r="AE19" s="1973"/>
      <c r="AF19" s="1046"/>
      <c r="AG19" s="1041"/>
      <c r="AH19" s="1041"/>
      <c r="AI19" s="1041"/>
      <c r="AJ19" s="1041"/>
      <c r="AK19" s="1041"/>
      <c r="AL19" s="1042"/>
      <c r="AM19" s="841"/>
      <c r="AN19" s="1252"/>
      <c r="AO19" s="1172"/>
      <c r="AP19" s="1"/>
      <c r="AQ19" s="1"/>
    </row>
    <row r="20" spans="1:43" ht="13.5">
      <c r="A20" s="1188"/>
      <c r="B20" s="1187"/>
      <c r="C20" s="2013"/>
      <c r="D20" s="2014"/>
      <c r="E20" s="2023" t="s">
        <v>135</v>
      </c>
      <c r="F20" s="2024"/>
      <c r="G20" s="2024"/>
      <c r="H20" s="2024"/>
      <c r="I20" s="2024"/>
      <c r="J20" s="2025"/>
      <c r="K20" s="2018" t="s">
        <v>136</v>
      </c>
      <c r="L20" s="2019"/>
      <c r="M20" s="2019"/>
      <c r="N20" s="2019"/>
      <c r="O20" s="2020"/>
      <c r="P20" s="2021" t="s">
        <v>436</v>
      </c>
      <c r="Q20" s="2022"/>
      <c r="R20" s="1971"/>
      <c r="S20" s="1972"/>
      <c r="T20" s="1972"/>
      <c r="U20" s="1972"/>
      <c r="V20" s="1972"/>
      <c r="W20" s="1972"/>
      <c r="X20" s="1973"/>
      <c r="Y20" s="1971"/>
      <c r="Z20" s="1972"/>
      <c r="AA20" s="1972"/>
      <c r="AB20" s="1972"/>
      <c r="AC20" s="1972"/>
      <c r="AD20" s="1972"/>
      <c r="AE20" s="1973"/>
      <c r="AF20" s="1083"/>
      <c r="AG20" s="1154"/>
      <c r="AH20" s="1154"/>
      <c r="AI20" s="1154"/>
      <c r="AJ20" s="1154"/>
      <c r="AK20" s="1154"/>
      <c r="AL20" s="1155"/>
      <c r="AM20" s="841"/>
      <c r="AN20" s="1253"/>
      <c r="AO20" s="1214"/>
      <c r="AP20" s="1"/>
      <c r="AQ20" s="1"/>
    </row>
    <row r="21" spans="1:43" ht="13.5">
      <c r="A21" s="1188"/>
      <c r="B21" s="1187"/>
      <c r="C21" s="1985" t="s">
        <v>137</v>
      </c>
      <c r="D21" s="2027"/>
      <c r="E21" s="2031" t="s">
        <v>138</v>
      </c>
      <c r="F21" s="2032"/>
      <c r="G21" s="2032"/>
      <c r="H21" s="2032"/>
      <c r="I21" s="2032"/>
      <c r="J21" s="2033"/>
      <c r="K21" s="2034" t="s">
        <v>139</v>
      </c>
      <c r="L21" s="2035"/>
      <c r="M21" s="2035"/>
      <c r="N21" s="2035"/>
      <c r="O21" s="2036"/>
      <c r="P21" s="2034" t="s">
        <v>140</v>
      </c>
      <c r="Q21" s="2036"/>
      <c r="R21" s="2037"/>
      <c r="S21" s="2038"/>
      <c r="T21" s="2039"/>
      <c r="U21" s="752" t="s">
        <v>141</v>
      </c>
      <c r="V21" s="1980">
        <v>8</v>
      </c>
      <c r="W21" s="1980"/>
      <c r="X21" s="1981"/>
      <c r="Y21" s="2037"/>
      <c r="Z21" s="2038"/>
      <c r="AA21" s="2039"/>
      <c r="AB21" s="753" t="s">
        <v>141</v>
      </c>
      <c r="AC21" s="1980">
        <v>8</v>
      </c>
      <c r="AD21" s="1980"/>
      <c r="AE21" s="1981"/>
      <c r="AF21" s="2037"/>
      <c r="AG21" s="2038"/>
      <c r="AH21" s="2039"/>
      <c r="AI21" s="753" t="s">
        <v>141</v>
      </c>
      <c r="AJ21" s="1980">
        <v>8</v>
      </c>
      <c r="AK21" s="1980"/>
      <c r="AL21" s="1981"/>
      <c r="AM21" s="841"/>
      <c r="AN21" s="2002"/>
      <c r="AO21" s="1982" t="s">
        <v>561</v>
      </c>
      <c r="AP21" s="1"/>
      <c r="AQ21" s="1"/>
    </row>
    <row r="22" spans="1:43" ht="13.5">
      <c r="A22" s="1188"/>
      <c r="B22" s="1187"/>
      <c r="C22" s="2028"/>
      <c r="D22" s="1327"/>
      <c r="E22" s="2015" t="s">
        <v>142</v>
      </c>
      <c r="F22" s="2016"/>
      <c r="G22" s="2016"/>
      <c r="H22" s="2016"/>
      <c r="I22" s="2016"/>
      <c r="J22" s="2017"/>
      <c r="K22" s="2034" t="s">
        <v>143</v>
      </c>
      <c r="L22" s="2035"/>
      <c r="M22" s="2035"/>
      <c r="N22" s="2035"/>
      <c r="O22" s="2036"/>
      <c r="P22" s="2034" t="s">
        <v>144</v>
      </c>
      <c r="Q22" s="2036"/>
      <c r="R22" s="2037"/>
      <c r="S22" s="2038"/>
      <c r="T22" s="2039"/>
      <c r="U22" s="752" t="s">
        <v>145</v>
      </c>
      <c r="V22" s="1980">
        <v>5</v>
      </c>
      <c r="W22" s="1980"/>
      <c r="X22" s="1981"/>
      <c r="Y22" s="2037"/>
      <c r="Z22" s="2038"/>
      <c r="AA22" s="2039"/>
      <c r="AB22" s="753" t="s">
        <v>145</v>
      </c>
      <c r="AC22" s="1980">
        <v>5</v>
      </c>
      <c r="AD22" s="1980"/>
      <c r="AE22" s="1981"/>
      <c r="AF22" s="2037"/>
      <c r="AG22" s="2038"/>
      <c r="AH22" s="2039"/>
      <c r="AI22" s="753" t="s">
        <v>145</v>
      </c>
      <c r="AJ22" s="1980">
        <v>5</v>
      </c>
      <c r="AK22" s="1980"/>
      <c r="AL22" s="1981"/>
      <c r="AM22" s="841"/>
      <c r="AN22" s="1252"/>
      <c r="AO22" s="1324"/>
      <c r="AP22" s="1"/>
      <c r="AQ22" s="1"/>
    </row>
    <row r="23" spans="1:43" ht="13.5">
      <c r="A23" s="1188"/>
      <c r="B23" s="1187"/>
      <c r="C23" s="2028"/>
      <c r="D23" s="1327"/>
      <c r="E23" s="2034" t="s">
        <v>146</v>
      </c>
      <c r="F23" s="2035"/>
      <c r="G23" s="2035"/>
      <c r="H23" s="2035"/>
      <c r="I23" s="2035"/>
      <c r="J23" s="2036"/>
      <c r="K23" s="2034" t="s">
        <v>147</v>
      </c>
      <c r="L23" s="2035"/>
      <c r="M23" s="2035"/>
      <c r="N23" s="2035"/>
      <c r="O23" s="2036"/>
      <c r="P23" s="2034" t="s">
        <v>148</v>
      </c>
      <c r="Q23" s="2036"/>
      <c r="R23" s="2037"/>
      <c r="S23" s="2038"/>
      <c r="T23" s="2039"/>
      <c r="U23" s="752" t="s">
        <v>149</v>
      </c>
      <c r="V23" s="1980" t="s">
        <v>15</v>
      </c>
      <c r="W23" s="1980"/>
      <c r="X23" s="1981"/>
      <c r="Y23" s="2040"/>
      <c r="Z23" s="2041"/>
      <c r="AA23" s="2042"/>
      <c r="AB23" s="753" t="s">
        <v>149</v>
      </c>
      <c r="AC23" s="1980" t="s">
        <v>15</v>
      </c>
      <c r="AD23" s="1980"/>
      <c r="AE23" s="1981"/>
      <c r="AF23" s="2040"/>
      <c r="AG23" s="2041"/>
      <c r="AH23" s="2042"/>
      <c r="AI23" s="753" t="s">
        <v>149</v>
      </c>
      <c r="AJ23" s="1980" t="s">
        <v>15</v>
      </c>
      <c r="AK23" s="1980"/>
      <c r="AL23" s="1981"/>
      <c r="AM23" s="841"/>
      <c r="AN23" s="1253"/>
      <c r="AO23" s="1324"/>
      <c r="AP23" s="1"/>
      <c r="AQ23" s="1"/>
    </row>
    <row r="24" spans="1:43" ht="13.5">
      <c r="A24" s="1188"/>
      <c r="B24" s="1187"/>
      <c r="C24" s="2028"/>
      <c r="D24" s="1327"/>
      <c r="E24" s="2043" t="s">
        <v>150</v>
      </c>
      <c r="F24" s="2044"/>
      <c r="G24" s="2045"/>
      <c r="H24" s="2034" t="s">
        <v>10</v>
      </c>
      <c r="I24" s="2035"/>
      <c r="J24" s="2036"/>
      <c r="K24" s="2034" t="s">
        <v>151</v>
      </c>
      <c r="L24" s="2035"/>
      <c r="M24" s="2035"/>
      <c r="N24" s="2035"/>
      <c r="O24" s="2036"/>
      <c r="P24" s="2034" t="s">
        <v>152</v>
      </c>
      <c r="Q24" s="2036"/>
      <c r="R24" s="2040"/>
      <c r="S24" s="2041"/>
      <c r="T24" s="2042"/>
      <c r="U24" s="752" t="s">
        <v>153</v>
      </c>
      <c r="V24" s="1972">
        <v>20.76</v>
      </c>
      <c r="W24" s="1972"/>
      <c r="X24" s="1973"/>
      <c r="Y24" s="2040"/>
      <c r="Z24" s="2041"/>
      <c r="AA24" s="2042"/>
      <c r="AB24" s="753" t="s">
        <v>153</v>
      </c>
      <c r="AC24" s="1972">
        <v>37.05</v>
      </c>
      <c r="AD24" s="1972"/>
      <c r="AE24" s="1973"/>
      <c r="AF24" s="2040"/>
      <c r="AG24" s="2041"/>
      <c r="AH24" s="2042"/>
      <c r="AI24" s="753" t="s">
        <v>153</v>
      </c>
      <c r="AJ24" s="2049">
        <v>20.76</v>
      </c>
      <c r="AK24" s="2049"/>
      <c r="AL24" s="2050"/>
      <c r="AM24" s="841"/>
      <c r="AN24" s="2002"/>
      <c r="AO24" s="1324"/>
      <c r="AP24" s="1"/>
      <c r="AQ24" s="1"/>
    </row>
    <row r="25" spans="1:43" ht="13.5">
      <c r="A25" s="1188"/>
      <c r="B25" s="1187"/>
      <c r="C25" s="2028"/>
      <c r="D25" s="1327"/>
      <c r="E25" s="2046"/>
      <c r="F25" s="2047"/>
      <c r="G25" s="2048"/>
      <c r="H25" s="2034" t="s">
        <v>154</v>
      </c>
      <c r="I25" s="2035"/>
      <c r="J25" s="2036"/>
      <c r="K25" s="2034" t="s">
        <v>155</v>
      </c>
      <c r="L25" s="2035"/>
      <c r="M25" s="2035"/>
      <c r="N25" s="2035"/>
      <c r="O25" s="2036"/>
      <c r="P25" s="2034" t="s">
        <v>156</v>
      </c>
      <c r="Q25" s="2036"/>
      <c r="R25" s="2037"/>
      <c r="S25" s="2038"/>
      <c r="T25" s="2039"/>
      <c r="U25" s="752" t="s">
        <v>153</v>
      </c>
      <c r="V25" s="1972" t="s">
        <v>157</v>
      </c>
      <c r="W25" s="1972"/>
      <c r="X25" s="1973"/>
      <c r="Y25" s="2037"/>
      <c r="Z25" s="2038"/>
      <c r="AA25" s="2039"/>
      <c r="AB25" s="753" t="s">
        <v>153</v>
      </c>
      <c r="AC25" s="1972" t="s">
        <v>157</v>
      </c>
      <c r="AD25" s="1972"/>
      <c r="AE25" s="1973"/>
      <c r="AF25" s="2037"/>
      <c r="AG25" s="2038"/>
      <c r="AH25" s="2039"/>
      <c r="AI25" s="753" t="s">
        <v>153</v>
      </c>
      <c r="AJ25" s="1980" t="s">
        <v>157</v>
      </c>
      <c r="AK25" s="1980"/>
      <c r="AL25" s="1981"/>
      <c r="AM25" s="841"/>
      <c r="AN25" s="1253"/>
      <c r="AO25" s="1324"/>
      <c r="AP25" s="1"/>
      <c r="AQ25" s="1"/>
    </row>
    <row r="26" spans="1:43" ht="13.5">
      <c r="A26" s="1188"/>
      <c r="B26" s="1187"/>
      <c r="C26" s="2028"/>
      <c r="D26" s="1327"/>
      <c r="E26" s="2051" t="s">
        <v>158</v>
      </c>
      <c r="F26" s="2052"/>
      <c r="G26" s="2053"/>
      <c r="H26" s="2034" t="s">
        <v>154</v>
      </c>
      <c r="I26" s="2035"/>
      <c r="J26" s="2036"/>
      <c r="K26" s="2034" t="s">
        <v>159</v>
      </c>
      <c r="L26" s="2035"/>
      <c r="M26" s="2035"/>
      <c r="N26" s="2035"/>
      <c r="O26" s="2036"/>
      <c r="P26" s="2034" t="s">
        <v>160</v>
      </c>
      <c r="Q26" s="2036"/>
      <c r="R26" s="2040"/>
      <c r="S26" s="2041"/>
      <c r="T26" s="2042"/>
      <c r="U26" s="752" t="s">
        <v>153</v>
      </c>
      <c r="V26" s="1980">
        <v>2</v>
      </c>
      <c r="W26" s="1980"/>
      <c r="X26" s="1981"/>
      <c r="Y26" s="2040"/>
      <c r="Z26" s="2041"/>
      <c r="AA26" s="2042"/>
      <c r="AB26" s="753" t="s">
        <v>153</v>
      </c>
      <c r="AC26" s="1980">
        <v>2</v>
      </c>
      <c r="AD26" s="1980"/>
      <c r="AE26" s="1981"/>
      <c r="AF26" s="2040"/>
      <c r="AG26" s="2041"/>
      <c r="AH26" s="2042"/>
      <c r="AI26" s="753" t="s">
        <v>153</v>
      </c>
      <c r="AJ26" s="1980">
        <v>2</v>
      </c>
      <c r="AK26" s="1980"/>
      <c r="AL26" s="1981"/>
      <c r="AM26" s="841"/>
      <c r="AN26" s="1001"/>
      <c r="AO26" s="1324"/>
      <c r="AP26" s="1"/>
      <c r="AQ26" s="1"/>
    </row>
    <row r="27" spans="1:43" ht="13.5">
      <c r="A27" s="615"/>
      <c r="B27" s="616"/>
      <c r="C27" s="2029"/>
      <c r="D27" s="2030"/>
      <c r="E27" s="2054" t="s">
        <v>161</v>
      </c>
      <c r="F27" s="2055"/>
      <c r="G27" s="2055"/>
      <c r="H27" s="2055"/>
      <c r="I27" s="2055"/>
      <c r="J27" s="2056"/>
      <c r="K27" s="2034" t="s">
        <v>162</v>
      </c>
      <c r="L27" s="2035"/>
      <c r="M27" s="2035"/>
      <c r="N27" s="2035"/>
      <c r="O27" s="2036"/>
      <c r="P27" s="2034" t="s">
        <v>163</v>
      </c>
      <c r="Q27" s="2036"/>
      <c r="R27" s="2037"/>
      <c r="S27" s="2038"/>
      <c r="T27" s="2039"/>
      <c r="U27" s="752" t="s">
        <v>164</v>
      </c>
      <c r="V27" s="1980">
        <v>140</v>
      </c>
      <c r="W27" s="1980"/>
      <c r="X27" s="1981"/>
      <c r="Y27" s="2037"/>
      <c r="Z27" s="2038"/>
      <c r="AA27" s="2039"/>
      <c r="AB27" s="753" t="s">
        <v>164</v>
      </c>
      <c r="AC27" s="1980">
        <v>140</v>
      </c>
      <c r="AD27" s="1980"/>
      <c r="AE27" s="1981"/>
      <c r="AF27" s="2037"/>
      <c r="AG27" s="2038"/>
      <c r="AH27" s="2039"/>
      <c r="AI27" s="753" t="s">
        <v>164</v>
      </c>
      <c r="AJ27" s="2057">
        <v>140</v>
      </c>
      <c r="AK27" s="2057"/>
      <c r="AL27" s="2058"/>
      <c r="AM27" s="841"/>
      <c r="AN27" s="1001"/>
      <c r="AO27" s="1324"/>
      <c r="AP27" s="1"/>
      <c r="AQ27" s="1"/>
    </row>
    <row r="28" spans="1:43" ht="13.5">
      <c r="A28" s="615"/>
      <c r="B28" s="616"/>
      <c r="C28" s="2059" t="s">
        <v>165</v>
      </c>
      <c r="D28" s="2060"/>
      <c r="E28" s="2043" t="s">
        <v>166</v>
      </c>
      <c r="F28" s="2044"/>
      <c r="G28" s="2045"/>
      <c r="H28" s="2034" t="s">
        <v>10</v>
      </c>
      <c r="I28" s="2035"/>
      <c r="J28" s="2036"/>
      <c r="K28" s="2034" t="s">
        <v>167</v>
      </c>
      <c r="L28" s="2035"/>
      <c r="M28" s="2035"/>
      <c r="N28" s="2035"/>
      <c r="O28" s="2036"/>
      <c r="P28" s="2018" t="s">
        <v>168</v>
      </c>
      <c r="Q28" s="2020"/>
      <c r="R28" s="2063"/>
      <c r="S28" s="2064"/>
      <c r="T28" s="2065"/>
      <c r="U28" s="752" t="s">
        <v>153</v>
      </c>
      <c r="V28" s="1972">
        <v>70</v>
      </c>
      <c r="W28" s="1972"/>
      <c r="X28" s="1973"/>
      <c r="Y28" s="2063"/>
      <c r="Z28" s="2064"/>
      <c r="AA28" s="2065"/>
      <c r="AB28" s="753" t="s">
        <v>153</v>
      </c>
      <c r="AC28" s="1972">
        <v>70</v>
      </c>
      <c r="AD28" s="1972"/>
      <c r="AE28" s="1973"/>
      <c r="AF28" s="2063"/>
      <c r="AG28" s="2064"/>
      <c r="AH28" s="2065"/>
      <c r="AI28" s="753" t="s">
        <v>153</v>
      </c>
      <c r="AJ28" s="1972">
        <v>70</v>
      </c>
      <c r="AK28" s="1972"/>
      <c r="AL28" s="1973"/>
      <c r="AM28" s="841"/>
      <c r="AN28" s="2002"/>
      <c r="AO28" s="1324"/>
      <c r="AP28" s="1"/>
      <c r="AQ28" s="1"/>
    </row>
    <row r="29" spans="1:43" ht="13.5">
      <c r="A29" s="615"/>
      <c r="B29" s="616"/>
      <c r="C29" s="2061"/>
      <c r="D29" s="2060"/>
      <c r="E29" s="2046"/>
      <c r="F29" s="2047"/>
      <c r="G29" s="2048"/>
      <c r="H29" s="2034" t="s">
        <v>154</v>
      </c>
      <c r="I29" s="2035"/>
      <c r="J29" s="2036"/>
      <c r="K29" s="2034" t="s">
        <v>169</v>
      </c>
      <c r="L29" s="2035"/>
      <c r="M29" s="2035"/>
      <c r="N29" s="2035"/>
      <c r="O29" s="2036"/>
      <c r="P29" s="2018" t="s">
        <v>168</v>
      </c>
      <c r="Q29" s="2020"/>
      <c r="R29" s="2063"/>
      <c r="S29" s="2064"/>
      <c r="T29" s="2065"/>
      <c r="U29" s="752" t="s">
        <v>153</v>
      </c>
      <c r="V29" s="1972">
        <v>150</v>
      </c>
      <c r="W29" s="1972"/>
      <c r="X29" s="1973"/>
      <c r="Y29" s="2063"/>
      <c r="Z29" s="2064"/>
      <c r="AA29" s="2065"/>
      <c r="AB29" s="753" t="s">
        <v>153</v>
      </c>
      <c r="AC29" s="1972">
        <v>150</v>
      </c>
      <c r="AD29" s="1972"/>
      <c r="AE29" s="1973"/>
      <c r="AF29" s="2063"/>
      <c r="AG29" s="2064"/>
      <c r="AH29" s="2065"/>
      <c r="AI29" s="753" t="s">
        <v>153</v>
      </c>
      <c r="AJ29" s="1972">
        <v>150</v>
      </c>
      <c r="AK29" s="1972"/>
      <c r="AL29" s="1973"/>
      <c r="AM29" s="841"/>
      <c r="AN29" s="1253"/>
      <c r="AO29" s="1324"/>
      <c r="AP29" s="1"/>
      <c r="AQ29" s="1"/>
    </row>
    <row r="30" spans="1:43" ht="13.5">
      <c r="A30" s="605"/>
      <c r="B30" s="606"/>
      <c r="C30" s="2062"/>
      <c r="D30" s="1295"/>
      <c r="E30" s="2023" t="s">
        <v>170</v>
      </c>
      <c r="F30" s="2024"/>
      <c r="G30" s="2024"/>
      <c r="H30" s="2024"/>
      <c r="I30" s="2024"/>
      <c r="J30" s="2025"/>
      <c r="K30" s="2018" t="s">
        <v>171</v>
      </c>
      <c r="L30" s="2019"/>
      <c r="M30" s="2019"/>
      <c r="N30" s="2019"/>
      <c r="O30" s="2020"/>
      <c r="P30" s="2018" t="s">
        <v>113</v>
      </c>
      <c r="Q30" s="2020"/>
      <c r="R30" s="2066"/>
      <c r="S30" s="2067"/>
      <c r="T30" s="2068"/>
      <c r="U30" s="752" t="s">
        <v>145</v>
      </c>
      <c r="V30" s="1972">
        <v>0.876</v>
      </c>
      <c r="W30" s="1972"/>
      <c r="X30" s="1973"/>
      <c r="Y30" s="2066"/>
      <c r="Z30" s="2067"/>
      <c r="AA30" s="2068"/>
      <c r="AB30" s="753" t="s">
        <v>145</v>
      </c>
      <c r="AC30" s="1972">
        <v>0.638</v>
      </c>
      <c r="AD30" s="1972"/>
      <c r="AE30" s="1973"/>
      <c r="AF30" s="2066"/>
      <c r="AG30" s="2067"/>
      <c r="AH30" s="2068"/>
      <c r="AI30" s="753" t="s">
        <v>145</v>
      </c>
      <c r="AJ30" s="1972">
        <v>0.988</v>
      </c>
      <c r="AK30" s="1972"/>
      <c r="AL30" s="1973"/>
      <c r="AM30" s="841"/>
      <c r="AN30" s="1001"/>
      <c r="AO30" s="1324"/>
      <c r="AP30" s="1"/>
      <c r="AQ30" s="1"/>
    </row>
    <row r="31" spans="1:43" ht="13.5">
      <c r="A31" s="605"/>
      <c r="B31" s="606"/>
      <c r="C31" s="2069" t="s">
        <v>172</v>
      </c>
      <c r="D31" s="2070"/>
      <c r="E31" s="2070"/>
      <c r="F31" s="2070"/>
      <c r="G31" s="2070"/>
      <c r="H31" s="2070"/>
      <c r="I31" s="2070"/>
      <c r="J31" s="2071"/>
      <c r="K31" s="1968" t="s">
        <v>173</v>
      </c>
      <c r="L31" s="1969"/>
      <c r="M31" s="1969"/>
      <c r="N31" s="1969"/>
      <c r="O31" s="1970"/>
      <c r="P31" s="1968"/>
      <c r="Q31" s="1970"/>
      <c r="R31" s="2063"/>
      <c r="S31" s="2064"/>
      <c r="T31" s="2065"/>
      <c r="U31" s="752" t="s">
        <v>174</v>
      </c>
      <c r="V31" s="1972">
        <v>366.7</v>
      </c>
      <c r="W31" s="1972"/>
      <c r="X31" s="1973"/>
      <c r="Y31" s="2063"/>
      <c r="Z31" s="2064"/>
      <c r="AA31" s="2065"/>
      <c r="AB31" s="753" t="s">
        <v>174</v>
      </c>
      <c r="AC31" s="1972">
        <v>366.7</v>
      </c>
      <c r="AD31" s="1972"/>
      <c r="AE31" s="1973"/>
      <c r="AF31" s="2063"/>
      <c r="AG31" s="2064"/>
      <c r="AH31" s="2065"/>
      <c r="AI31" s="753" t="s">
        <v>174</v>
      </c>
      <c r="AJ31" s="2072">
        <v>366.7</v>
      </c>
      <c r="AK31" s="2072"/>
      <c r="AL31" s="2073"/>
      <c r="AM31" s="841"/>
      <c r="AN31" s="1001"/>
      <c r="AO31" s="1325"/>
      <c r="AP31" s="1"/>
      <c r="AQ31" s="1"/>
    </row>
    <row r="32" spans="1:43" ht="13.5">
      <c r="A32" s="605"/>
      <c r="B32" s="606"/>
      <c r="C32" s="2074" t="s">
        <v>175</v>
      </c>
      <c r="D32" s="1340"/>
      <c r="E32" s="2077" t="s">
        <v>176</v>
      </c>
      <c r="F32" s="2078"/>
      <c r="G32" s="2078"/>
      <c r="H32" s="2078"/>
      <c r="I32" s="2078"/>
      <c r="J32" s="2079"/>
      <c r="K32" s="2080"/>
      <c r="L32" s="2081"/>
      <c r="M32" s="2081"/>
      <c r="N32" s="2081"/>
      <c r="O32" s="2082"/>
      <c r="P32" s="610"/>
      <c r="Q32" s="611"/>
      <c r="R32" s="1971"/>
      <c r="S32" s="1972"/>
      <c r="T32" s="1972"/>
      <c r="U32" s="1972"/>
      <c r="V32" s="1972"/>
      <c r="W32" s="1972"/>
      <c r="X32" s="1973"/>
      <c r="Y32" s="1971"/>
      <c r="Z32" s="1972"/>
      <c r="AA32" s="1972"/>
      <c r="AB32" s="1972"/>
      <c r="AC32" s="1972"/>
      <c r="AD32" s="1972"/>
      <c r="AE32" s="1973"/>
      <c r="AF32" s="1971"/>
      <c r="AG32" s="1972"/>
      <c r="AH32" s="1972"/>
      <c r="AI32" s="1972"/>
      <c r="AJ32" s="1972"/>
      <c r="AK32" s="1972"/>
      <c r="AL32" s="1973"/>
      <c r="AM32" s="841"/>
      <c r="AN32" s="2002"/>
      <c r="AO32" s="852"/>
      <c r="AP32" s="1"/>
      <c r="AQ32" s="1"/>
    </row>
    <row r="33" spans="1:43" ht="13.5">
      <c r="A33" s="605"/>
      <c r="B33" s="606"/>
      <c r="C33" s="1703"/>
      <c r="D33" s="1701"/>
      <c r="E33" s="1968" t="s">
        <v>177</v>
      </c>
      <c r="F33" s="1969"/>
      <c r="G33" s="1969"/>
      <c r="H33" s="1969"/>
      <c r="I33" s="1969"/>
      <c r="J33" s="1970"/>
      <c r="K33" s="1968" t="s">
        <v>178</v>
      </c>
      <c r="L33" s="1969"/>
      <c r="M33" s="1969"/>
      <c r="N33" s="1969"/>
      <c r="O33" s="1970"/>
      <c r="P33" s="2080" t="s">
        <v>179</v>
      </c>
      <c r="Q33" s="2082"/>
      <c r="R33" s="1971"/>
      <c r="S33" s="1972"/>
      <c r="T33" s="1972"/>
      <c r="U33" s="1972"/>
      <c r="V33" s="1972"/>
      <c r="W33" s="1972"/>
      <c r="X33" s="1973"/>
      <c r="Y33" s="1971"/>
      <c r="Z33" s="1972"/>
      <c r="AA33" s="1972"/>
      <c r="AB33" s="1972"/>
      <c r="AC33" s="1972"/>
      <c r="AD33" s="1972"/>
      <c r="AE33" s="1973"/>
      <c r="AF33" s="1971"/>
      <c r="AG33" s="1972"/>
      <c r="AH33" s="1972"/>
      <c r="AI33" s="1972"/>
      <c r="AJ33" s="1972"/>
      <c r="AK33" s="1972"/>
      <c r="AL33" s="1973"/>
      <c r="AM33" s="841"/>
      <c r="AN33" s="1252"/>
      <c r="AO33" s="852"/>
      <c r="AP33" s="1"/>
      <c r="AQ33" s="1"/>
    </row>
    <row r="34" spans="1:43" ht="14.25">
      <c r="A34" s="605"/>
      <c r="B34" s="606"/>
      <c r="C34" s="1703"/>
      <c r="D34" s="1701"/>
      <c r="E34" s="2077" t="s">
        <v>180</v>
      </c>
      <c r="F34" s="2078"/>
      <c r="G34" s="2078"/>
      <c r="H34" s="2078"/>
      <c r="I34" s="2078"/>
      <c r="J34" s="2079"/>
      <c r="K34" s="2083" t="s">
        <v>181</v>
      </c>
      <c r="L34" s="2084"/>
      <c r="M34" s="2084"/>
      <c r="N34" s="2084"/>
      <c r="O34" s="2085"/>
      <c r="P34" s="2080" t="s">
        <v>182</v>
      </c>
      <c r="Q34" s="2082"/>
      <c r="R34" s="1971"/>
      <c r="S34" s="1972"/>
      <c r="T34" s="1972"/>
      <c r="U34" s="1972"/>
      <c r="V34" s="1972"/>
      <c r="W34" s="1972"/>
      <c r="X34" s="1973"/>
      <c r="Y34" s="1971"/>
      <c r="Z34" s="1972"/>
      <c r="AA34" s="1972"/>
      <c r="AB34" s="1972"/>
      <c r="AC34" s="1972"/>
      <c r="AD34" s="1972"/>
      <c r="AE34" s="1973"/>
      <c r="AF34" s="1971"/>
      <c r="AG34" s="1972"/>
      <c r="AH34" s="1972"/>
      <c r="AI34" s="1972"/>
      <c r="AJ34" s="1972"/>
      <c r="AK34" s="1972"/>
      <c r="AL34" s="1973"/>
      <c r="AM34" s="841"/>
      <c r="AN34" s="1252"/>
      <c r="AO34" s="852"/>
      <c r="AP34" s="1"/>
      <c r="AQ34" s="1"/>
    </row>
    <row r="35" spans="1:43" ht="13.5">
      <c r="A35" s="605"/>
      <c r="B35" s="606"/>
      <c r="C35" s="1703"/>
      <c r="D35" s="1701"/>
      <c r="E35" s="2077" t="s">
        <v>183</v>
      </c>
      <c r="F35" s="2078"/>
      <c r="G35" s="2078"/>
      <c r="H35" s="2078"/>
      <c r="I35" s="2078"/>
      <c r="J35" s="2079"/>
      <c r="K35" s="1968" t="s">
        <v>184</v>
      </c>
      <c r="L35" s="1969"/>
      <c r="M35" s="1969"/>
      <c r="N35" s="1969"/>
      <c r="O35" s="1970"/>
      <c r="P35" s="2080" t="s">
        <v>185</v>
      </c>
      <c r="Q35" s="2082"/>
      <c r="R35" s="1971"/>
      <c r="S35" s="1972"/>
      <c r="T35" s="1972"/>
      <c r="U35" s="1972"/>
      <c r="V35" s="1972"/>
      <c r="W35" s="1972"/>
      <c r="X35" s="1973"/>
      <c r="Y35" s="1971"/>
      <c r="Z35" s="1972"/>
      <c r="AA35" s="1972"/>
      <c r="AB35" s="1972"/>
      <c r="AC35" s="1972"/>
      <c r="AD35" s="1972"/>
      <c r="AE35" s="1973"/>
      <c r="AF35" s="2089"/>
      <c r="AG35" s="2072"/>
      <c r="AH35" s="2072"/>
      <c r="AI35" s="2072"/>
      <c r="AJ35" s="2072"/>
      <c r="AK35" s="2072"/>
      <c r="AL35" s="2073"/>
      <c r="AM35" s="860"/>
      <c r="AN35" s="1253"/>
      <c r="AO35" s="852"/>
      <c r="AP35" s="1"/>
      <c r="AQ35" s="1"/>
    </row>
    <row r="36" spans="1:43" ht="13.5">
      <c r="A36" s="605"/>
      <c r="B36" s="606"/>
      <c r="C36" s="1703"/>
      <c r="D36" s="1701"/>
      <c r="E36" s="2086" t="s">
        <v>186</v>
      </c>
      <c r="F36" s="2087"/>
      <c r="G36" s="2087"/>
      <c r="H36" s="2087"/>
      <c r="I36" s="2087"/>
      <c r="J36" s="2088"/>
      <c r="K36" s="1968" t="s">
        <v>187</v>
      </c>
      <c r="L36" s="1969"/>
      <c r="M36" s="1969"/>
      <c r="N36" s="1969"/>
      <c r="O36" s="1970"/>
      <c r="P36" s="619" t="s">
        <v>188</v>
      </c>
      <c r="Q36" s="620"/>
      <c r="R36" s="2037"/>
      <c r="S36" s="2038"/>
      <c r="T36" s="2038"/>
      <c r="U36" s="614" t="s">
        <v>189</v>
      </c>
      <c r="V36" s="1972">
        <v>195.5</v>
      </c>
      <c r="W36" s="1972"/>
      <c r="X36" s="1973"/>
      <c r="Y36" s="2037"/>
      <c r="Z36" s="2038"/>
      <c r="AA36" s="2038"/>
      <c r="AB36" s="614" t="s">
        <v>189</v>
      </c>
      <c r="AC36" s="1972">
        <v>195.5</v>
      </c>
      <c r="AD36" s="1972"/>
      <c r="AE36" s="1973"/>
      <c r="AF36" s="2037"/>
      <c r="AG36" s="2038"/>
      <c r="AH36" s="2038"/>
      <c r="AI36" s="614" t="s">
        <v>189</v>
      </c>
      <c r="AJ36" s="1972">
        <v>195.5</v>
      </c>
      <c r="AK36" s="1972"/>
      <c r="AL36" s="1973"/>
      <c r="AM36" s="841"/>
      <c r="AN36" s="1001"/>
      <c r="AO36" s="852" t="s">
        <v>97</v>
      </c>
      <c r="AP36" s="1"/>
      <c r="AQ36" s="1"/>
    </row>
    <row r="37" spans="1:43" ht="14.25" thickBot="1">
      <c r="A37" s="621"/>
      <c r="B37" s="622"/>
      <c r="C37" s="2075"/>
      <c r="D37" s="2076"/>
      <c r="E37" s="2090" t="s">
        <v>190</v>
      </c>
      <c r="F37" s="2091"/>
      <c r="G37" s="2091"/>
      <c r="H37" s="2091"/>
      <c r="I37" s="2091"/>
      <c r="J37" s="2092"/>
      <c r="K37" s="2093" t="s">
        <v>191</v>
      </c>
      <c r="L37" s="2094"/>
      <c r="M37" s="2094"/>
      <c r="N37" s="2094"/>
      <c r="O37" s="2095"/>
      <c r="P37" s="623" t="s">
        <v>192</v>
      </c>
      <c r="Q37" s="624"/>
      <c r="R37" s="2096"/>
      <c r="S37" s="2097"/>
      <c r="T37" s="2097"/>
      <c r="U37" s="625" t="s">
        <v>193</v>
      </c>
      <c r="V37" s="2098">
        <v>2.7</v>
      </c>
      <c r="W37" s="2098"/>
      <c r="X37" s="2099"/>
      <c r="Y37" s="2096"/>
      <c r="Z37" s="2097"/>
      <c r="AA37" s="2097"/>
      <c r="AB37" s="625" t="s">
        <v>193</v>
      </c>
      <c r="AC37" s="2098">
        <v>2.7</v>
      </c>
      <c r="AD37" s="2098"/>
      <c r="AE37" s="2099"/>
      <c r="AF37" s="2096"/>
      <c r="AG37" s="2097"/>
      <c r="AH37" s="2097"/>
      <c r="AI37" s="625" t="s">
        <v>193</v>
      </c>
      <c r="AJ37" s="2100">
        <v>2.7</v>
      </c>
      <c r="AK37" s="2100"/>
      <c r="AL37" s="2101"/>
      <c r="AM37" s="860"/>
      <c r="AN37" s="1004"/>
      <c r="AO37" s="867" t="s">
        <v>575</v>
      </c>
      <c r="AP37" s="1"/>
      <c r="AQ37" s="1"/>
    </row>
    <row r="38" spans="1:43" ht="13.5">
      <c r="A38" s="2102" t="s">
        <v>194</v>
      </c>
      <c r="B38" s="2103"/>
      <c r="C38" s="331"/>
      <c r="D38" s="102"/>
      <c r="E38" s="626"/>
      <c r="F38" s="626"/>
      <c r="G38" s="626"/>
      <c r="H38" s="626"/>
      <c r="I38" s="626"/>
      <c r="J38" s="626"/>
      <c r="K38" s="627"/>
      <c r="L38" s="627"/>
      <c r="M38" s="627"/>
      <c r="N38" s="627"/>
      <c r="O38" s="627"/>
      <c r="P38" s="628"/>
      <c r="Q38" s="629"/>
      <c r="R38" s="630"/>
      <c r="S38" s="630"/>
      <c r="T38" s="630"/>
      <c r="U38" s="617"/>
      <c r="V38" s="618"/>
      <c r="W38" s="618"/>
      <c r="X38" s="618"/>
      <c r="Y38" s="631"/>
      <c r="Z38" s="631"/>
      <c r="AA38" s="631"/>
      <c r="AB38" s="617"/>
      <c r="AC38" s="618"/>
      <c r="AD38" s="618"/>
      <c r="AE38" s="618"/>
      <c r="AF38" s="631"/>
      <c r="AG38" s="631"/>
      <c r="AH38" s="631"/>
      <c r="AI38" s="617"/>
      <c r="AJ38" s="632"/>
      <c r="AK38" s="632"/>
      <c r="AL38" s="632"/>
      <c r="AM38" s="1962" t="s">
        <v>438</v>
      </c>
      <c r="AN38" s="1963"/>
      <c r="AO38" s="1964"/>
      <c r="AP38" s="1"/>
      <c r="AQ38" s="1"/>
    </row>
    <row r="39" spans="1:43" ht="17.25">
      <c r="A39" s="1188"/>
      <c r="B39" s="1187"/>
      <c r="C39" s="1654" t="s">
        <v>195</v>
      </c>
      <c r="D39" s="1569"/>
      <c r="E39" s="1569"/>
      <c r="F39" s="1569"/>
      <c r="G39" s="1569"/>
      <c r="H39" s="1569"/>
      <c r="I39" s="1655"/>
      <c r="J39" s="265"/>
      <c r="K39" s="266"/>
      <c r="L39" s="266"/>
      <c r="M39" s="266"/>
      <c r="N39" s="266"/>
      <c r="O39" s="266"/>
      <c r="P39" s="31"/>
      <c r="Q39" s="633"/>
      <c r="R39" s="633"/>
      <c r="S39" s="633"/>
      <c r="T39" s="2104" t="s">
        <v>196</v>
      </c>
      <c r="U39" s="2105"/>
      <c r="V39" s="2105"/>
      <c r="W39" s="2105"/>
      <c r="X39" s="2105"/>
      <c r="Y39" s="2105"/>
      <c r="Z39" s="2105"/>
      <c r="AA39" s="2105"/>
      <c r="AB39" s="2106"/>
      <c r="AC39" s="2107" t="s">
        <v>197</v>
      </c>
      <c r="AD39" s="2108"/>
      <c r="AE39" s="2108"/>
      <c r="AF39" s="2108"/>
      <c r="AG39" s="2108"/>
      <c r="AH39" s="2108"/>
      <c r="AI39" s="2108"/>
      <c r="AJ39" s="2108"/>
      <c r="AK39" s="2108"/>
      <c r="AL39" s="2109"/>
      <c r="AM39" s="607" t="s">
        <v>387</v>
      </c>
      <c r="AN39" s="608" t="s">
        <v>106</v>
      </c>
      <c r="AO39" s="634" t="s">
        <v>389</v>
      </c>
      <c r="AP39" s="1"/>
      <c r="AQ39" s="1"/>
    </row>
    <row r="40" spans="1:43" ht="13.5">
      <c r="A40" s="1188"/>
      <c r="B40" s="1187"/>
      <c r="C40" s="1607"/>
      <c r="D40" s="1608"/>
      <c r="E40" s="1608"/>
      <c r="F40" s="1608"/>
      <c r="G40" s="1608"/>
      <c r="H40" s="1608"/>
      <c r="I40" s="1609"/>
      <c r="J40" s="1654" t="s">
        <v>198</v>
      </c>
      <c r="K40" s="1569"/>
      <c r="L40" s="1569"/>
      <c r="M40" s="1655"/>
      <c r="N40" s="1135" t="s">
        <v>199</v>
      </c>
      <c r="O40" s="1207"/>
      <c r="P40" s="1207"/>
      <c r="Q40" s="1207"/>
      <c r="R40" s="1207"/>
      <c r="S40" s="1208"/>
      <c r="T40" s="1480"/>
      <c r="U40" s="1481"/>
      <c r="V40" s="1481"/>
      <c r="W40" s="1481"/>
      <c r="X40" s="1481"/>
      <c r="Y40" s="1481"/>
      <c r="Z40" s="1481"/>
      <c r="AA40" s="1481"/>
      <c r="AB40" s="1482"/>
      <c r="AC40" s="1141"/>
      <c r="AD40" s="1142"/>
      <c r="AE40" s="1142"/>
      <c r="AF40" s="1142"/>
      <c r="AG40" s="1142"/>
      <c r="AH40" s="1142"/>
      <c r="AI40" s="1142"/>
      <c r="AJ40" s="1142"/>
      <c r="AK40" s="1142"/>
      <c r="AL40" s="1143"/>
      <c r="AM40" s="1674"/>
      <c r="AN40" s="1613"/>
      <c r="AO40" s="1213"/>
      <c r="AP40" s="1"/>
      <c r="AQ40" s="1"/>
    </row>
    <row r="41" spans="1:43" ht="13.5">
      <c r="A41" s="1188"/>
      <c r="B41" s="1187"/>
      <c r="C41" s="1245"/>
      <c r="D41" s="1246"/>
      <c r="E41" s="1246"/>
      <c r="F41" s="1246"/>
      <c r="G41" s="1246"/>
      <c r="H41" s="1246"/>
      <c r="I41" s="1612"/>
      <c r="J41" s="1245"/>
      <c r="K41" s="1246"/>
      <c r="L41" s="1246"/>
      <c r="M41" s="1612"/>
      <c r="N41" s="1135" t="s">
        <v>759</v>
      </c>
      <c r="O41" s="1136"/>
      <c r="P41" s="1136"/>
      <c r="Q41" s="1136"/>
      <c r="R41" s="1136"/>
      <c r="S41" s="1137"/>
      <c r="T41" s="1480"/>
      <c r="U41" s="1481"/>
      <c r="V41" s="1481"/>
      <c r="W41" s="1481"/>
      <c r="X41" s="1481"/>
      <c r="Y41" s="1481"/>
      <c r="Z41" s="1481"/>
      <c r="AA41" s="1481"/>
      <c r="AB41" s="1482"/>
      <c r="AC41" s="1141"/>
      <c r="AD41" s="1142"/>
      <c r="AE41" s="1142"/>
      <c r="AF41" s="1142"/>
      <c r="AG41" s="1142"/>
      <c r="AH41" s="1142"/>
      <c r="AI41" s="1142"/>
      <c r="AJ41" s="1142"/>
      <c r="AK41" s="1142"/>
      <c r="AL41" s="1143"/>
      <c r="AM41" s="1675"/>
      <c r="AN41" s="1166"/>
      <c r="AO41" s="1172"/>
      <c r="AP41" s="1"/>
      <c r="AQ41" s="1"/>
    </row>
    <row r="42" spans="1:43" ht="13.5">
      <c r="A42" s="1188"/>
      <c r="B42" s="1187"/>
      <c r="C42" s="1654" t="s">
        <v>200</v>
      </c>
      <c r="D42" s="1569"/>
      <c r="E42" s="1569"/>
      <c r="F42" s="1569"/>
      <c r="G42" s="1569"/>
      <c r="H42" s="1569"/>
      <c r="I42" s="1655"/>
      <c r="J42" s="1099" t="s">
        <v>201</v>
      </c>
      <c r="K42" s="1095"/>
      <c r="L42" s="1095"/>
      <c r="M42" s="1095"/>
      <c r="N42" s="1095"/>
      <c r="O42" s="1095"/>
      <c r="P42" s="1095"/>
      <c r="Q42" s="1095"/>
      <c r="R42" s="1095"/>
      <c r="S42" s="1096"/>
      <c r="T42" s="1480"/>
      <c r="U42" s="1481"/>
      <c r="V42" s="1481"/>
      <c r="W42" s="1481"/>
      <c r="X42" s="1481"/>
      <c r="Y42" s="1481"/>
      <c r="Z42" s="1481"/>
      <c r="AA42" s="1481"/>
      <c r="AB42" s="1482"/>
      <c r="AC42" s="1141"/>
      <c r="AD42" s="1142"/>
      <c r="AE42" s="1142"/>
      <c r="AF42" s="1142"/>
      <c r="AG42" s="1142"/>
      <c r="AH42" s="1142"/>
      <c r="AI42" s="1142"/>
      <c r="AJ42" s="1142"/>
      <c r="AK42" s="1142"/>
      <c r="AL42" s="1143"/>
      <c r="AM42" s="1674"/>
      <c r="AN42" s="1613"/>
      <c r="AO42" s="1213"/>
      <c r="AP42" s="1"/>
      <c r="AQ42" s="1"/>
    </row>
    <row r="43" spans="1:43" ht="13.5">
      <c r="A43" s="1188"/>
      <c r="B43" s="1187"/>
      <c r="C43" s="1245"/>
      <c r="D43" s="1246"/>
      <c r="E43" s="1246"/>
      <c r="F43" s="1246"/>
      <c r="G43" s="1246"/>
      <c r="H43" s="1246"/>
      <c r="I43" s="1612"/>
      <c r="J43" s="1099" t="s">
        <v>202</v>
      </c>
      <c r="K43" s="1095"/>
      <c r="L43" s="1095"/>
      <c r="M43" s="1095"/>
      <c r="N43" s="1095"/>
      <c r="O43" s="1095"/>
      <c r="P43" s="1095"/>
      <c r="Q43" s="1095"/>
      <c r="R43" s="1095"/>
      <c r="S43" s="1096"/>
      <c r="T43" s="1480"/>
      <c r="U43" s="1481"/>
      <c r="V43" s="1481"/>
      <c r="W43" s="1481"/>
      <c r="X43" s="1481"/>
      <c r="Y43" s="1481"/>
      <c r="Z43" s="1481"/>
      <c r="AA43" s="1481"/>
      <c r="AB43" s="1482"/>
      <c r="AC43" s="1141"/>
      <c r="AD43" s="1142"/>
      <c r="AE43" s="1142"/>
      <c r="AF43" s="1142"/>
      <c r="AG43" s="1142"/>
      <c r="AH43" s="1142"/>
      <c r="AI43" s="1142"/>
      <c r="AJ43" s="1142"/>
      <c r="AK43" s="1142"/>
      <c r="AL43" s="1143"/>
      <c r="AM43" s="2110"/>
      <c r="AN43" s="1166"/>
      <c r="AO43" s="1172"/>
      <c r="AP43" s="1"/>
      <c r="AQ43" s="1"/>
    </row>
    <row r="44" spans="1:43" ht="14.25" thickBot="1">
      <c r="A44" s="1188"/>
      <c r="B44" s="1187"/>
      <c r="C44" s="2111" t="s">
        <v>203</v>
      </c>
      <c r="D44" s="2112"/>
      <c r="E44" s="2112"/>
      <c r="F44" s="2112"/>
      <c r="G44" s="2112"/>
      <c r="H44" s="2112"/>
      <c r="I44" s="2112"/>
      <c r="J44" s="2112"/>
      <c r="K44" s="2112"/>
      <c r="L44" s="2112"/>
      <c r="M44" s="2112"/>
      <c r="N44" s="2112"/>
      <c r="O44" s="2112"/>
      <c r="P44" s="2112"/>
      <c r="Q44" s="2112"/>
      <c r="R44" s="2112"/>
      <c r="S44" s="2112"/>
      <c r="T44" s="1957" t="str">
        <f>IF(AND(T40&gt;=T41,T42&gt;=T43),"OK","NG")</f>
        <v>OK</v>
      </c>
      <c r="U44" s="1958"/>
      <c r="V44" s="1958"/>
      <c r="W44" s="1958"/>
      <c r="X44" s="1958"/>
      <c r="Y44" s="1958"/>
      <c r="Z44" s="1958"/>
      <c r="AA44" s="1958"/>
      <c r="AB44" s="1959"/>
      <c r="AC44" s="1957" t="str">
        <f>IF(AND(AC40&gt;=AC41,AC42&gt;=AC43),"OK","NG")</f>
        <v>OK</v>
      </c>
      <c r="AD44" s="1958"/>
      <c r="AE44" s="1958"/>
      <c r="AF44" s="1958"/>
      <c r="AG44" s="1958"/>
      <c r="AH44" s="1958"/>
      <c r="AI44" s="1958"/>
      <c r="AJ44" s="1958"/>
      <c r="AK44" s="1958"/>
      <c r="AL44" s="1959"/>
      <c r="AM44" s="868" t="s">
        <v>74</v>
      </c>
      <c r="AN44" s="1005" t="s">
        <v>74</v>
      </c>
      <c r="AO44" s="869" t="s">
        <v>74</v>
      </c>
      <c r="AP44" s="1"/>
      <c r="AQ44" s="1"/>
    </row>
    <row r="45" spans="1:43" ht="18" thickTop="1">
      <c r="A45" s="1188"/>
      <c r="B45" s="1187"/>
      <c r="C45" s="2113" t="s">
        <v>204</v>
      </c>
      <c r="D45" s="2114"/>
      <c r="E45" s="2114"/>
      <c r="F45" s="2114"/>
      <c r="G45" s="2115"/>
      <c r="H45" s="328"/>
      <c r="I45" s="831"/>
      <c r="J45" s="832"/>
      <c r="K45" s="832"/>
      <c r="L45" s="832"/>
      <c r="M45" s="832"/>
      <c r="N45" s="832"/>
      <c r="O45" s="2123" t="s">
        <v>60</v>
      </c>
      <c r="P45" s="2123"/>
      <c r="Q45" s="2123"/>
      <c r="R45" s="2123"/>
      <c r="S45" s="2124"/>
      <c r="T45" s="2107" t="s">
        <v>196</v>
      </c>
      <c r="U45" s="2108"/>
      <c r="V45" s="2108"/>
      <c r="W45" s="2108"/>
      <c r="X45" s="2108"/>
      <c r="Y45" s="2108"/>
      <c r="Z45" s="2108"/>
      <c r="AA45" s="2108"/>
      <c r="AB45" s="2109"/>
      <c r="AC45" s="2125" t="s">
        <v>197</v>
      </c>
      <c r="AD45" s="2126"/>
      <c r="AE45" s="2126"/>
      <c r="AF45" s="2126"/>
      <c r="AG45" s="2126"/>
      <c r="AH45" s="2126"/>
      <c r="AI45" s="2126"/>
      <c r="AJ45" s="2126"/>
      <c r="AK45" s="2126"/>
      <c r="AL45" s="2127"/>
      <c r="AM45" s="607" t="s">
        <v>387</v>
      </c>
      <c r="AN45" s="608" t="s">
        <v>106</v>
      </c>
      <c r="AO45" s="609" t="s">
        <v>389</v>
      </c>
      <c r="AP45" s="5"/>
      <c r="AQ45" s="1"/>
    </row>
    <row r="46" spans="1:43" ht="13.5">
      <c r="A46" s="1188"/>
      <c r="B46" s="1187"/>
      <c r="C46" s="2116"/>
      <c r="D46" s="2117"/>
      <c r="E46" s="2117"/>
      <c r="F46" s="2117"/>
      <c r="G46" s="2118"/>
      <c r="J46" s="1246" t="s">
        <v>205</v>
      </c>
      <c r="K46" s="1246"/>
      <c r="L46" s="1246"/>
      <c r="M46" s="1246"/>
      <c r="N46" s="1246"/>
      <c r="O46" s="1608"/>
      <c r="P46" s="1608"/>
      <c r="Q46" s="1608"/>
      <c r="R46" s="1608"/>
      <c r="S46" s="1608"/>
      <c r="T46" s="2122" t="s">
        <v>206</v>
      </c>
      <c r="U46" s="1035"/>
      <c r="V46" s="1035"/>
      <c r="W46" s="1035"/>
      <c r="X46" s="1035"/>
      <c r="Y46" s="1035"/>
      <c r="Z46" s="1035"/>
      <c r="AA46" s="1035"/>
      <c r="AB46" s="1035"/>
      <c r="AC46" s="1046" t="s">
        <v>207</v>
      </c>
      <c r="AD46" s="1041"/>
      <c r="AE46" s="1041"/>
      <c r="AF46" s="1041"/>
      <c r="AG46" s="1041"/>
      <c r="AH46" s="1041"/>
      <c r="AI46" s="1041"/>
      <c r="AJ46" s="1041"/>
      <c r="AK46" s="1041"/>
      <c r="AL46" s="1042"/>
      <c r="AM46" s="841"/>
      <c r="AN46" s="1006"/>
      <c r="AO46" s="847"/>
      <c r="AP46" s="6"/>
      <c r="AQ46" s="1"/>
    </row>
    <row r="47" spans="1:43" ht="13.5">
      <c r="A47" s="1188"/>
      <c r="B47" s="1187"/>
      <c r="C47" s="2116"/>
      <c r="D47" s="2117"/>
      <c r="E47" s="2117"/>
      <c r="F47" s="2117"/>
      <c r="G47" s="2118"/>
      <c r="H47" s="265" t="s">
        <v>208</v>
      </c>
      <c r="I47" s="266"/>
      <c r="J47" s="266"/>
      <c r="K47" s="266"/>
      <c r="L47" s="266"/>
      <c r="M47" s="266"/>
      <c r="N47" s="266"/>
      <c r="O47" s="266"/>
      <c r="P47" s="266"/>
      <c r="Q47" s="266"/>
      <c r="R47" s="266"/>
      <c r="S47" s="266"/>
      <c r="T47" s="1486">
        <v>0</v>
      </c>
      <c r="U47" s="1487"/>
      <c r="V47" s="1487"/>
      <c r="W47" s="1487"/>
      <c r="X47" s="1487"/>
      <c r="Y47" s="1487"/>
      <c r="Z47" s="1487"/>
      <c r="AA47" s="1487"/>
      <c r="AB47" s="1488"/>
      <c r="AC47" s="1486"/>
      <c r="AD47" s="1487"/>
      <c r="AE47" s="1487"/>
      <c r="AF47" s="1487"/>
      <c r="AG47" s="1487"/>
      <c r="AH47" s="1487"/>
      <c r="AI47" s="1487"/>
      <c r="AJ47" s="1487"/>
      <c r="AK47" s="1487"/>
      <c r="AL47" s="1488"/>
      <c r="AM47" s="841"/>
      <c r="AN47" s="973"/>
      <c r="AO47" s="1213" t="s">
        <v>209</v>
      </c>
      <c r="AP47" s="1"/>
      <c r="AQ47" s="1"/>
    </row>
    <row r="48" spans="1:43" ht="13.5">
      <c r="A48" s="1188"/>
      <c r="B48" s="1187"/>
      <c r="C48" s="2116"/>
      <c r="D48" s="2117"/>
      <c r="E48" s="2117"/>
      <c r="F48" s="2117"/>
      <c r="G48" s="2118"/>
      <c r="H48" s="265" t="s">
        <v>210</v>
      </c>
      <c r="I48" s="266"/>
      <c r="J48" s="266"/>
      <c r="K48" s="266"/>
      <c r="L48" s="266"/>
      <c r="M48" s="266"/>
      <c r="N48" s="266"/>
      <c r="O48" s="266"/>
      <c r="P48" s="266"/>
      <c r="Q48" s="266"/>
      <c r="R48" s="266"/>
      <c r="S48" s="266"/>
      <c r="T48" s="2129">
        <v>0</v>
      </c>
      <c r="U48" s="2130"/>
      <c r="V48" s="2130"/>
      <c r="W48" s="2130"/>
      <c r="X48" s="2130"/>
      <c r="Y48" s="2130"/>
      <c r="Z48" s="2130"/>
      <c r="AA48" s="2130"/>
      <c r="AB48" s="2131"/>
      <c r="AC48" s="2129"/>
      <c r="AD48" s="2130"/>
      <c r="AE48" s="2130"/>
      <c r="AF48" s="2130"/>
      <c r="AG48" s="2130"/>
      <c r="AH48" s="2130"/>
      <c r="AI48" s="2130"/>
      <c r="AJ48" s="2130"/>
      <c r="AK48" s="2130"/>
      <c r="AL48" s="2131"/>
      <c r="AM48" s="841"/>
      <c r="AN48" s="973"/>
      <c r="AO48" s="1324"/>
      <c r="AP48" s="1"/>
      <c r="AQ48" s="1"/>
    </row>
    <row r="49" spans="1:43" ht="13.5">
      <c r="A49" s="1188"/>
      <c r="B49" s="1187"/>
      <c r="C49" s="2116"/>
      <c r="D49" s="2117"/>
      <c r="E49" s="2117"/>
      <c r="F49" s="2117"/>
      <c r="G49" s="2118"/>
      <c r="H49" s="265" t="s">
        <v>211</v>
      </c>
      <c r="I49" s="266"/>
      <c r="J49" s="266"/>
      <c r="K49" s="266"/>
      <c r="L49" s="266"/>
      <c r="M49" s="266"/>
      <c r="N49" s="266"/>
      <c r="O49" s="266"/>
      <c r="P49" s="266"/>
      <c r="Q49" s="266"/>
      <c r="R49" s="266"/>
      <c r="S49" s="266"/>
      <c r="T49" s="1486">
        <v>0</v>
      </c>
      <c r="U49" s="1487"/>
      <c r="V49" s="1487"/>
      <c r="W49" s="1487"/>
      <c r="X49" s="1487"/>
      <c r="Y49" s="1487"/>
      <c r="Z49" s="1487"/>
      <c r="AA49" s="1487"/>
      <c r="AB49" s="1488"/>
      <c r="AC49" s="1486"/>
      <c r="AD49" s="1487"/>
      <c r="AE49" s="1487"/>
      <c r="AF49" s="1487"/>
      <c r="AG49" s="1487"/>
      <c r="AH49" s="1487"/>
      <c r="AI49" s="1487"/>
      <c r="AJ49" s="1487"/>
      <c r="AK49" s="1487"/>
      <c r="AL49" s="1488"/>
      <c r="AM49" s="841"/>
      <c r="AN49" s="973"/>
      <c r="AO49" s="1324"/>
      <c r="AP49" s="1"/>
      <c r="AQ49" s="1"/>
    </row>
    <row r="50" spans="1:43" ht="13.5">
      <c r="A50" s="1188"/>
      <c r="B50" s="1187"/>
      <c r="C50" s="2116"/>
      <c r="D50" s="2117"/>
      <c r="E50" s="2117"/>
      <c r="F50" s="2117"/>
      <c r="G50" s="2118"/>
      <c r="H50" s="265" t="s">
        <v>212</v>
      </c>
      <c r="I50" s="266"/>
      <c r="J50" s="266"/>
      <c r="K50" s="266"/>
      <c r="L50" s="266"/>
      <c r="M50" s="266"/>
      <c r="N50" s="266"/>
      <c r="O50" s="266"/>
      <c r="P50" s="266"/>
      <c r="Q50" s="266"/>
      <c r="R50" s="266"/>
      <c r="S50" s="266"/>
      <c r="T50" s="1486">
        <v>0</v>
      </c>
      <c r="U50" s="1487"/>
      <c r="V50" s="1487"/>
      <c r="W50" s="1487"/>
      <c r="X50" s="1487"/>
      <c r="Y50" s="1487"/>
      <c r="Z50" s="1487"/>
      <c r="AA50" s="1487"/>
      <c r="AB50" s="1488"/>
      <c r="AC50" s="1486"/>
      <c r="AD50" s="1487"/>
      <c r="AE50" s="1487"/>
      <c r="AF50" s="1487"/>
      <c r="AG50" s="1487"/>
      <c r="AH50" s="1487"/>
      <c r="AI50" s="1487"/>
      <c r="AJ50" s="1487"/>
      <c r="AK50" s="1487"/>
      <c r="AL50" s="1488"/>
      <c r="AM50" s="841"/>
      <c r="AN50" s="973"/>
      <c r="AO50" s="1324"/>
      <c r="AP50" s="1"/>
      <c r="AQ50" s="1"/>
    </row>
    <row r="51" spans="1:43" ht="14.25" thickBot="1">
      <c r="A51" s="1188"/>
      <c r="B51" s="1187"/>
      <c r="C51" s="2119"/>
      <c r="D51" s="2120"/>
      <c r="E51" s="2120"/>
      <c r="F51" s="2120"/>
      <c r="G51" s="2121"/>
      <c r="H51" s="635" t="s">
        <v>213</v>
      </c>
      <c r="I51" s="636"/>
      <c r="J51" s="636"/>
      <c r="K51" s="636"/>
      <c r="L51" s="636"/>
      <c r="M51" s="636"/>
      <c r="N51" s="636"/>
      <c r="O51" s="636"/>
      <c r="P51" s="636"/>
      <c r="Q51" s="636"/>
      <c r="R51" s="636"/>
      <c r="S51" s="637"/>
      <c r="T51" s="1957" t="str">
        <f>IF(T50&gt;=T47,"OK","NG")</f>
        <v>OK</v>
      </c>
      <c r="U51" s="1958"/>
      <c r="V51" s="1958"/>
      <c r="W51" s="1958"/>
      <c r="X51" s="1958"/>
      <c r="Y51" s="1958"/>
      <c r="Z51" s="1958"/>
      <c r="AA51" s="1958"/>
      <c r="AB51" s="1959"/>
      <c r="AC51" s="1957" t="str">
        <f>IF(AC50&gt;=AC47,"OK","NG")</f>
        <v>OK</v>
      </c>
      <c r="AD51" s="1958"/>
      <c r="AE51" s="1958"/>
      <c r="AF51" s="1958"/>
      <c r="AG51" s="1958"/>
      <c r="AH51" s="1958"/>
      <c r="AI51" s="1958"/>
      <c r="AJ51" s="1958"/>
      <c r="AK51" s="1958"/>
      <c r="AL51" s="1959"/>
      <c r="AM51" s="870" t="s">
        <v>74</v>
      </c>
      <c r="AN51" s="1007" t="s">
        <v>74</v>
      </c>
      <c r="AO51" s="2128"/>
      <c r="AP51" s="1"/>
      <c r="AQ51" s="1"/>
    </row>
    <row r="52" spans="1:43" ht="14.25" thickTop="1">
      <c r="A52" s="1188"/>
      <c r="B52" s="1187"/>
      <c r="C52" s="2113" t="s">
        <v>214</v>
      </c>
      <c r="D52" s="2114"/>
      <c r="E52" s="2114"/>
      <c r="F52" s="2114"/>
      <c r="G52" s="2115"/>
      <c r="H52" s="268" t="s">
        <v>205</v>
      </c>
      <c r="I52" s="269"/>
      <c r="J52" s="269"/>
      <c r="K52" s="269"/>
      <c r="L52" s="269"/>
      <c r="M52" s="269"/>
      <c r="N52" s="269"/>
      <c r="O52" s="269"/>
      <c r="P52" s="269"/>
      <c r="Q52" s="269"/>
      <c r="R52" s="269"/>
      <c r="S52" s="269"/>
      <c r="T52" s="1011"/>
      <c r="U52" s="1012"/>
      <c r="V52" s="1012"/>
      <c r="W52" s="1012"/>
      <c r="X52" s="1012"/>
      <c r="Y52" s="1012"/>
      <c r="Z52" s="1012"/>
      <c r="AA52" s="1012"/>
      <c r="AB52" s="1012"/>
      <c r="AC52" s="1011"/>
      <c r="AD52" s="1012"/>
      <c r="AE52" s="1012"/>
      <c r="AF52" s="1012"/>
      <c r="AG52" s="1012"/>
      <c r="AH52" s="1012"/>
      <c r="AI52" s="1012"/>
      <c r="AJ52" s="1012"/>
      <c r="AK52" s="1012"/>
      <c r="AL52" s="1013"/>
      <c r="AM52" s="871" t="s">
        <v>561</v>
      </c>
      <c r="AN52" s="1016" t="s">
        <v>561</v>
      </c>
      <c r="AO52" s="873" t="s">
        <v>561</v>
      </c>
      <c r="AP52" s="1"/>
      <c r="AQ52" s="1"/>
    </row>
    <row r="53" spans="1:43" ht="13.5">
      <c r="A53" s="1188"/>
      <c r="B53" s="1187"/>
      <c r="C53" s="2116"/>
      <c r="D53" s="2117"/>
      <c r="E53" s="2117"/>
      <c r="F53" s="2117"/>
      <c r="G53" s="2118"/>
      <c r="H53" s="265" t="s">
        <v>215</v>
      </c>
      <c r="I53" s="266"/>
      <c r="J53" s="266"/>
      <c r="K53" s="266"/>
      <c r="L53" s="266"/>
      <c r="M53" s="266"/>
      <c r="N53" s="266"/>
      <c r="O53" s="266"/>
      <c r="P53" s="266"/>
      <c r="Q53" s="266"/>
      <c r="R53" s="266"/>
      <c r="S53" s="266"/>
      <c r="T53" s="2132"/>
      <c r="U53" s="2133"/>
      <c r="V53" s="2133"/>
      <c r="W53" s="2133"/>
      <c r="X53" s="2133"/>
      <c r="Y53" s="2133"/>
      <c r="Z53" s="2133"/>
      <c r="AA53" s="2133"/>
      <c r="AB53" s="2134"/>
      <c r="AC53" s="1486"/>
      <c r="AD53" s="1487"/>
      <c r="AE53" s="1487"/>
      <c r="AF53" s="1487"/>
      <c r="AG53" s="1487"/>
      <c r="AH53" s="1487"/>
      <c r="AI53" s="1487"/>
      <c r="AJ53" s="1487"/>
      <c r="AK53" s="1487"/>
      <c r="AL53" s="1488"/>
      <c r="AM53" s="841" t="s">
        <v>209</v>
      </c>
      <c r="AN53" s="973" t="s">
        <v>209</v>
      </c>
      <c r="AO53" s="1213" t="s">
        <v>209</v>
      </c>
      <c r="AP53" s="1"/>
      <c r="AQ53" s="1"/>
    </row>
    <row r="54" spans="1:43" ht="13.5">
      <c r="A54" s="1188"/>
      <c r="B54" s="1187"/>
      <c r="C54" s="2116"/>
      <c r="D54" s="2117"/>
      <c r="E54" s="2117"/>
      <c r="F54" s="2117"/>
      <c r="G54" s="2118"/>
      <c r="H54" s="265" t="s">
        <v>216</v>
      </c>
      <c r="I54" s="266"/>
      <c r="J54" s="266"/>
      <c r="K54" s="266"/>
      <c r="L54" s="266"/>
      <c r="M54" s="266"/>
      <c r="N54" s="266"/>
      <c r="O54" s="266"/>
      <c r="P54" s="266"/>
      <c r="Q54" s="266"/>
      <c r="R54" s="266"/>
      <c r="S54" s="266"/>
      <c r="T54" s="1083"/>
      <c r="U54" s="1154"/>
      <c r="V54" s="1154"/>
      <c r="W54" s="1154"/>
      <c r="X54" s="1154"/>
      <c r="Y54" s="1154"/>
      <c r="Z54" s="1154"/>
      <c r="AA54" s="1154"/>
      <c r="AB54" s="1155"/>
      <c r="AC54" s="1046"/>
      <c r="AD54" s="1041"/>
      <c r="AE54" s="1041"/>
      <c r="AF54" s="1041"/>
      <c r="AG54" s="1041"/>
      <c r="AH54" s="1041"/>
      <c r="AI54" s="1041"/>
      <c r="AJ54" s="1041"/>
      <c r="AK54" s="1041"/>
      <c r="AL54" s="1042"/>
      <c r="AM54" s="841" t="s">
        <v>217</v>
      </c>
      <c r="AN54" s="924" t="s">
        <v>217</v>
      </c>
      <c r="AO54" s="1324"/>
      <c r="AP54" s="1"/>
      <c r="AQ54" s="1"/>
    </row>
    <row r="55" spans="1:43" ht="13.5">
      <c r="A55" s="1188"/>
      <c r="B55" s="1187"/>
      <c r="C55" s="2116"/>
      <c r="D55" s="2117"/>
      <c r="E55" s="2117"/>
      <c r="F55" s="2117"/>
      <c r="G55" s="2118"/>
      <c r="H55" s="265" t="s">
        <v>218</v>
      </c>
      <c r="I55" s="266"/>
      <c r="J55" s="266"/>
      <c r="K55" s="266"/>
      <c r="L55" s="266"/>
      <c r="M55" s="266"/>
      <c r="N55" s="266"/>
      <c r="O55" s="266"/>
      <c r="P55" s="266"/>
      <c r="Q55" s="266"/>
      <c r="R55" s="266"/>
      <c r="S55" s="266"/>
      <c r="T55" s="2132"/>
      <c r="U55" s="2133"/>
      <c r="V55" s="2133"/>
      <c r="W55" s="2133"/>
      <c r="X55" s="2133"/>
      <c r="Y55" s="2133"/>
      <c r="Z55" s="2133"/>
      <c r="AA55" s="2133"/>
      <c r="AB55" s="2134"/>
      <c r="AC55" s="1486"/>
      <c r="AD55" s="1487"/>
      <c r="AE55" s="1487"/>
      <c r="AF55" s="1487"/>
      <c r="AG55" s="1487"/>
      <c r="AH55" s="1487"/>
      <c r="AI55" s="1487"/>
      <c r="AJ55" s="1487"/>
      <c r="AK55" s="1487"/>
      <c r="AL55" s="1488"/>
      <c r="AM55" s="841" t="s">
        <v>585</v>
      </c>
      <c r="AN55" s="924" t="s">
        <v>585</v>
      </c>
      <c r="AO55" s="1324"/>
      <c r="AP55" s="1"/>
      <c r="AQ55" s="1"/>
    </row>
    <row r="56" spans="1:43" ht="13.5">
      <c r="A56" s="1188"/>
      <c r="B56" s="1187"/>
      <c r="C56" s="2116"/>
      <c r="D56" s="2117"/>
      <c r="E56" s="2117"/>
      <c r="F56" s="2117"/>
      <c r="G56" s="2118"/>
      <c r="H56" s="265" t="s">
        <v>219</v>
      </c>
      <c r="I56" s="266"/>
      <c r="J56" s="266"/>
      <c r="K56" s="266"/>
      <c r="L56" s="266"/>
      <c r="M56" s="266"/>
      <c r="N56" s="266"/>
      <c r="O56" s="266"/>
      <c r="P56" s="266"/>
      <c r="Q56" s="266"/>
      <c r="R56" s="266"/>
      <c r="S56" s="266"/>
      <c r="T56" s="2132"/>
      <c r="U56" s="2133"/>
      <c r="V56" s="2133"/>
      <c r="W56" s="2133"/>
      <c r="X56" s="2133"/>
      <c r="Y56" s="2133"/>
      <c r="Z56" s="2133"/>
      <c r="AA56" s="2133"/>
      <c r="AB56" s="2134"/>
      <c r="AC56" s="1486"/>
      <c r="AD56" s="1487"/>
      <c r="AE56" s="1487"/>
      <c r="AF56" s="1487"/>
      <c r="AG56" s="1487"/>
      <c r="AH56" s="1487"/>
      <c r="AI56" s="1487"/>
      <c r="AJ56" s="1487"/>
      <c r="AK56" s="1487"/>
      <c r="AL56" s="1488"/>
      <c r="AM56" s="841" t="s">
        <v>693</v>
      </c>
      <c r="AN56" s="924" t="s">
        <v>693</v>
      </c>
      <c r="AO56" s="1324"/>
      <c r="AP56" s="1"/>
      <c r="AQ56" s="1"/>
    </row>
    <row r="57" spans="1:43" ht="14.25" thickBot="1">
      <c r="A57" s="638"/>
      <c r="B57" s="639"/>
      <c r="C57" s="2119"/>
      <c r="D57" s="2120"/>
      <c r="E57" s="2120"/>
      <c r="F57" s="2120"/>
      <c r="G57" s="2121"/>
      <c r="H57" s="635" t="s">
        <v>220</v>
      </c>
      <c r="I57" s="636"/>
      <c r="J57" s="636"/>
      <c r="K57" s="636"/>
      <c r="L57" s="636"/>
      <c r="M57" s="636"/>
      <c r="N57" s="636"/>
      <c r="O57" s="636"/>
      <c r="P57" s="636"/>
      <c r="Q57" s="636"/>
      <c r="R57" s="636"/>
      <c r="S57" s="637"/>
      <c r="T57" s="1957" t="str">
        <f>IF(T56&gt;T53,"OK","NG")</f>
        <v>NG</v>
      </c>
      <c r="U57" s="1958"/>
      <c r="V57" s="1958"/>
      <c r="W57" s="1958"/>
      <c r="X57" s="1958"/>
      <c r="Y57" s="1958"/>
      <c r="Z57" s="1958"/>
      <c r="AA57" s="1958"/>
      <c r="AB57" s="1959"/>
      <c r="AC57" s="1957" t="str">
        <f>IF(AC56&gt;AC53,"OK","NG")</f>
        <v>NG</v>
      </c>
      <c r="AD57" s="1958"/>
      <c r="AE57" s="1958"/>
      <c r="AF57" s="1958"/>
      <c r="AG57" s="1958"/>
      <c r="AH57" s="1958"/>
      <c r="AI57" s="1958"/>
      <c r="AJ57" s="1958"/>
      <c r="AK57" s="1958"/>
      <c r="AL57" s="1959"/>
      <c r="AM57" s="872" t="s">
        <v>221</v>
      </c>
      <c r="AN57" s="1017" t="s">
        <v>221</v>
      </c>
      <c r="AO57" s="2128"/>
      <c r="AP57" s="1"/>
      <c r="AQ57" s="1"/>
    </row>
    <row r="58" spans="1:43" ht="14.25" thickTop="1">
      <c r="A58" s="16"/>
      <c r="B58" s="17"/>
      <c r="C58" s="750"/>
      <c r="D58" s="750"/>
      <c r="E58" s="17"/>
      <c r="F58" s="21"/>
      <c r="G58" s="21"/>
      <c r="H58" s="640"/>
      <c r="I58" s="640"/>
      <c r="J58" s="640"/>
      <c r="K58" s="640"/>
      <c r="L58" s="640"/>
      <c r="M58" s="640"/>
      <c r="N58" s="640"/>
      <c r="O58" s="640"/>
      <c r="P58" s="640"/>
      <c r="Q58" s="640"/>
      <c r="R58" s="640"/>
      <c r="S58" s="640"/>
      <c r="T58" s="640"/>
      <c r="U58" s="17"/>
      <c r="V58" s="17"/>
      <c r="W58" s="17"/>
      <c r="X58" s="17"/>
      <c r="Y58" s="17"/>
      <c r="Z58" s="17"/>
      <c r="AA58" s="17"/>
      <c r="AB58" s="17"/>
      <c r="AC58" s="17"/>
      <c r="AD58" s="17"/>
      <c r="AE58" s="17"/>
      <c r="AF58" s="17"/>
      <c r="AG58" s="17"/>
      <c r="AH58" s="17"/>
      <c r="AI58" s="641"/>
      <c r="AJ58" s="17"/>
      <c r="AK58" s="17"/>
      <c r="AL58" s="642"/>
      <c r="AM58" s="17"/>
      <c r="AN58" s="17"/>
      <c r="AO58" s="643"/>
      <c r="AP58" s="1"/>
      <c r="AQ58" s="1"/>
    </row>
    <row r="59" spans="1:43" ht="14.25" thickBot="1">
      <c r="A59" s="644"/>
      <c r="B59" s="303"/>
      <c r="C59" s="1018"/>
      <c r="D59" s="1019"/>
      <c r="E59" s="297" t="s">
        <v>794</v>
      </c>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111"/>
      <c r="AK59" s="111"/>
      <c r="AL59" s="111"/>
      <c r="AM59" s="107"/>
      <c r="AN59" s="107"/>
      <c r="AO59" s="29"/>
      <c r="AP59" s="1"/>
      <c r="AQ59" s="1"/>
    </row>
    <row r="60" spans="1:43" ht="13.5">
      <c r="A60" s="71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713"/>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5"/>
      <c r="B62" s="1"/>
      <c r="C62" s="1"/>
      <c r="D62" s="1"/>
      <c r="E62" s="1"/>
      <c r="F62" s="1"/>
      <c r="G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307">
    <mergeCell ref="AO53:AO57"/>
    <mergeCell ref="T54:AB54"/>
    <mergeCell ref="AC54:AL54"/>
    <mergeCell ref="T55:AB55"/>
    <mergeCell ref="AC55:AL55"/>
    <mergeCell ref="T56:AB56"/>
    <mergeCell ref="AC56:AL56"/>
    <mergeCell ref="T57:AB57"/>
    <mergeCell ref="AC57:AL57"/>
    <mergeCell ref="AC51:AL51"/>
    <mergeCell ref="C52:G57"/>
    <mergeCell ref="T53:AB53"/>
    <mergeCell ref="AC53:AL53"/>
    <mergeCell ref="T52:AB52"/>
    <mergeCell ref="AC52:AL52"/>
    <mergeCell ref="AC45:AL45"/>
    <mergeCell ref="T47:AB47"/>
    <mergeCell ref="AC47:AL47"/>
    <mergeCell ref="AO47:AO51"/>
    <mergeCell ref="T48:AB48"/>
    <mergeCell ref="AC48:AL48"/>
    <mergeCell ref="T49:AB49"/>
    <mergeCell ref="AC49:AL49"/>
    <mergeCell ref="T50:AB50"/>
    <mergeCell ref="AC50:AL50"/>
    <mergeCell ref="C44:S44"/>
    <mergeCell ref="T44:AB44"/>
    <mergeCell ref="C45:G51"/>
    <mergeCell ref="J46:S46"/>
    <mergeCell ref="T46:AB46"/>
    <mergeCell ref="O45:S45"/>
    <mergeCell ref="T45:AB45"/>
    <mergeCell ref="T51:AB51"/>
    <mergeCell ref="AM42:AM43"/>
    <mergeCell ref="AN42:AN43"/>
    <mergeCell ref="AO42:AO43"/>
    <mergeCell ref="J43:S43"/>
    <mergeCell ref="T43:AB43"/>
    <mergeCell ref="AC43:AL43"/>
    <mergeCell ref="C42:I43"/>
    <mergeCell ref="J42:S42"/>
    <mergeCell ref="T42:AB42"/>
    <mergeCell ref="AC42:AL42"/>
    <mergeCell ref="AM40:AM41"/>
    <mergeCell ref="AN40:AN41"/>
    <mergeCell ref="AO40:AO41"/>
    <mergeCell ref="T41:AB41"/>
    <mergeCell ref="AC41:AL41"/>
    <mergeCell ref="V36:X36"/>
    <mergeCell ref="A38:B56"/>
    <mergeCell ref="AM38:AO38"/>
    <mergeCell ref="C39:I41"/>
    <mergeCell ref="T39:AB39"/>
    <mergeCell ref="AC39:AL39"/>
    <mergeCell ref="J40:M41"/>
    <mergeCell ref="N40:S40"/>
    <mergeCell ref="T40:AB40"/>
    <mergeCell ref="AC40:AL40"/>
    <mergeCell ref="Y37:AA37"/>
    <mergeCell ref="AC37:AE37"/>
    <mergeCell ref="AF37:AH37"/>
    <mergeCell ref="AJ37:AL37"/>
    <mergeCell ref="E37:J37"/>
    <mergeCell ref="K37:O37"/>
    <mergeCell ref="R37:T37"/>
    <mergeCell ref="V37:X37"/>
    <mergeCell ref="Y36:AA36"/>
    <mergeCell ref="AC36:AE36"/>
    <mergeCell ref="AF36:AH36"/>
    <mergeCell ref="Y34:AE34"/>
    <mergeCell ref="AF34:AL34"/>
    <mergeCell ref="Y35:AE35"/>
    <mergeCell ref="AF35:AL35"/>
    <mergeCell ref="AJ36:AL36"/>
    <mergeCell ref="E35:J35"/>
    <mergeCell ref="K35:O35"/>
    <mergeCell ref="P35:Q35"/>
    <mergeCell ref="R35:X35"/>
    <mergeCell ref="Y32:AE32"/>
    <mergeCell ref="AF32:AL32"/>
    <mergeCell ref="AN32:AN35"/>
    <mergeCell ref="E33:J33"/>
    <mergeCell ref="K33:O33"/>
    <mergeCell ref="P33:Q33"/>
    <mergeCell ref="R33:X33"/>
    <mergeCell ref="Y33:AE33"/>
    <mergeCell ref="AF33:AL33"/>
    <mergeCell ref="E34:J34"/>
    <mergeCell ref="C32:D37"/>
    <mergeCell ref="E32:J32"/>
    <mergeCell ref="K32:O32"/>
    <mergeCell ref="R32:X32"/>
    <mergeCell ref="K34:O34"/>
    <mergeCell ref="P34:Q34"/>
    <mergeCell ref="R34:X34"/>
    <mergeCell ref="E36:J36"/>
    <mergeCell ref="K36:O36"/>
    <mergeCell ref="R36:T36"/>
    <mergeCell ref="AJ30:AL30"/>
    <mergeCell ref="C31:J31"/>
    <mergeCell ref="K31:O31"/>
    <mergeCell ref="P31:Q31"/>
    <mergeCell ref="R31:T31"/>
    <mergeCell ref="V31:X31"/>
    <mergeCell ref="Y31:AA31"/>
    <mergeCell ref="AC31:AE31"/>
    <mergeCell ref="AF31:AH31"/>
    <mergeCell ref="AJ31:AL31"/>
    <mergeCell ref="AF29:AH29"/>
    <mergeCell ref="AJ29:AL29"/>
    <mergeCell ref="E30:J30"/>
    <mergeCell ref="K30:O30"/>
    <mergeCell ref="P30:Q30"/>
    <mergeCell ref="R30:T30"/>
    <mergeCell ref="V30:X30"/>
    <mergeCell ref="Y30:AA30"/>
    <mergeCell ref="AC30:AE30"/>
    <mergeCell ref="AF30:AH30"/>
    <mergeCell ref="AF28:AH28"/>
    <mergeCell ref="AJ28:AL28"/>
    <mergeCell ref="AN28:AN29"/>
    <mergeCell ref="H29:J29"/>
    <mergeCell ref="K29:O29"/>
    <mergeCell ref="P29:Q29"/>
    <mergeCell ref="R29:T29"/>
    <mergeCell ref="V29:X29"/>
    <mergeCell ref="Y29:AA29"/>
    <mergeCell ref="AC29:AE29"/>
    <mergeCell ref="AJ27:AL27"/>
    <mergeCell ref="C28:D30"/>
    <mergeCell ref="E28:G29"/>
    <mergeCell ref="H28:J28"/>
    <mergeCell ref="K28:O28"/>
    <mergeCell ref="P28:Q28"/>
    <mergeCell ref="R28:T28"/>
    <mergeCell ref="V28:X28"/>
    <mergeCell ref="Y28:AA28"/>
    <mergeCell ref="AC28:AE28"/>
    <mergeCell ref="AF26:AH26"/>
    <mergeCell ref="AJ26:AL26"/>
    <mergeCell ref="E27:J27"/>
    <mergeCell ref="K27:O27"/>
    <mergeCell ref="P27:Q27"/>
    <mergeCell ref="R27:T27"/>
    <mergeCell ref="V27:X27"/>
    <mergeCell ref="Y27:AA27"/>
    <mergeCell ref="AC27:AE27"/>
    <mergeCell ref="AF27:AH27"/>
    <mergeCell ref="AF25:AH25"/>
    <mergeCell ref="AJ25:AL25"/>
    <mergeCell ref="E26:G26"/>
    <mergeCell ref="H26:J26"/>
    <mergeCell ref="K26:O26"/>
    <mergeCell ref="P26:Q26"/>
    <mergeCell ref="R26:T26"/>
    <mergeCell ref="V26:X26"/>
    <mergeCell ref="Y26:AA26"/>
    <mergeCell ref="AC26:AE26"/>
    <mergeCell ref="AF24:AH24"/>
    <mergeCell ref="AJ24:AL24"/>
    <mergeCell ref="AN24:AN25"/>
    <mergeCell ref="H25:J25"/>
    <mergeCell ref="K25:O25"/>
    <mergeCell ref="P25:Q25"/>
    <mergeCell ref="R25:T25"/>
    <mergeCell ref="V25:X25"/>
    <mergeCell ref="Y25:AA25"/>
    <mergeCell ref="AC25:AE25"/>
    <mergeCell ref="R24:T24"/>
    <mergeCell ref="V24:X24"/>
    <mergeCell ref="Y24:AA24"/>
    <mergeCell ref="AC24:AE24"/>
    <mergeCell ref="E24:G25"/>
    <mergeCell ref="H24:J24"/>
    <mergeCell ref="K24:O24"/>
    <mergeCell ref="P24:Q24"/>
    <mergeCell ref="V23:X23"/>
    <mergeCell ref="Y23:AA23"/>
    <mergeCell ref="AC23:AE23"/>
    <mergeCell ref="AF23:AH23"/>
    <mergeCell ref="E23:J23"/>
    <mergeCell ref="K23:O23"/>
    <mergeCell ref="P23:Q23"/>
    <mergeCell ref="R23:T23"/>
    <mergeCell ref="AO21:AO31"/>
    <mergeCell ref="E22:J22"/>
    <mergeCell ref="K22:O22"/>
    <mergeCell ref="P22:Q22"/>
    <mergeCell ref="R22:T22"/>
    <mergeCell ref="V22:X22"/>
    <mergeCell ref="Y22:AA22"/>
    <mergeCell ref="AC22:AE22"/>
    <mergeCell ref="AF22:AH22"/>
    <mergeCell ref="AJ22:AL22"/>
    <mergeCell ref="AC21:AE21"/>
    <mergeCell ref="AF21:AH21"/>
    <mergeCell ref="AJ21:AL21"/>
    <mergeCell ref="AN21:AN23"/>
    <mergeCell ref="AJ23:AL23"/>
    <mergeCell ref="R20:X20"/>
    <mergeCell ref="Y20:AE20"/>
    <mergeCell ref="AF20:AL20"/>
    <mergeCell ref="C21:D27"/>
    <mergeCell ref="E21:J21"/>
    <mergeCell ref="K21:O21"/>
    <mergeCell ref="P21:Q21"/>
    <mergeCell ref="R21:T21"/>
    <mergeCell ref="V21:X21"/>
    <mergeCell ref="Y21:AA21"/>
    <mergeCell ref="AO16:AO20"/>
    <mergeCell ref="E17:J17"/>
    <mergeCell ref="K17:O17"/>
    <mergeCell ref="P17:Q17"/>
    <mergeCell ref="R17:X17"/>
    <mergeCell ref="Y17:AE17"/>
    <mergeCell ref="AF17:AL17"/>
    <mergeCell ref="E18:J18"/>
    <mergeCell ref="K18:O18"/>
    <mergeCell ref="P18:Q18"/>
    <mergeCell ref="R16:X16"/>
    <mergeCell ref="Y16:AE16"/>
    <mergeCell ref="AF16:AL16"/>
    <mergeCell ref="AN16:AN20"/>
    <mergeCell ref="R18:X18"/>
    <mergeCell ref="Y18:AE18"/>
    <mergeCell ref="AF18:AL18"/>
    <mergeCell ref="R19:X19"/>
    <mergeCell ref="Y19:AE19"/>
    <mergeCell ref="AF19:AL19"/>
    <mergeCell ref="C16:D20"/>
    <mergeCell ref="E16:J16"/>
    <mergeCell ref="K16:O16"/>
    <mergeCell ref="P16:Q16"/>
    <mergeCell ref="E19:J19"/>
    <mergeCell ref="K19:O19"/>
    <mergeCell ref="P19:Q19"/>
    <mergeCell ref="E20:J20"/>
    <mergeCell ref="K20:O20"/>
    <mergeCell ref="P20:Q20"/>
    <mergeCell ref="Y14:AE14"/>
    <mergeCell ref="AF14:AL14"/>
    <mergeCell ref="AN14:AN15"/>
    <mergeCell ref="K15:O15"/>
    <mergeCell ref="P15:Q15"/>
    <mergeCell ref="R15:X15"/>
    <mergeCell ref="Y15:AE15"/>
    <mergeCell ref="AF15:AL15"/>
    <mergeCell ref="E14:J15"/>
    <mergeCell ref="K14:O14"/>
    <mergeCell ref="P14:Q14"/>
    <mergeCell ref="R14:X14"/>
    <mergeCell ref="Y12:AE12"/>
    <mergeCell ref="AF12:AL12"/>
    <mergeCell ref="AN12:AN13"/>
    <mergeCell ref="K13:M13"/>
    <mergeCell ref="N13:O13"/>
    <mergeCell ref="P13:Q13"/>
    <mergeCell ref="R13:X13"/>
    <mergeCell ref="Y13:AE13"/>
    <mergeCell ref="AF13:AL13"/>
    <mergeCell ref="E12:J13"/>
    <mergeCell ref="N12:O12"/>
    <mergeCell ref="P12:Q12"/>
    <mergeCell ref="R12:X12"/>
    <mergeCell ref="Y10:AE10"/>
    <mergeCell ref="AF10:AL10"/>
    <mergeCell ref="AO10:AO15"/>
    <mergeCell ref="A11:B26"/>
    <mergeCell ref="E11:O11"/>
    <mergeCell ref="P11:Q11"/>
    <mergeCell ref="R11:X11"/>
    <mergeCell ref="Y11:AE11"/>
    <mergeCell ref="AF11:AL11"/>
    <mergeCell ref="C12:D15"/>
    <mergeCell ref="C10:D11"/>
    <mergeCell ref="E10:O10"/>
    <mergeCell ref="P10:Q10"/>
    <mergeCell ref="R10:X10"/>
    <mergeCell ref="C9:Q9"/>
    <mergeCell ref="R9:X9"/>
    <mergeCell ref="Y9:AE9"/>
    <mergeCell ref="AF9:AL9"/>
    <mergeCell ref="C8:Q8"/>
    <mergeCell ref="R8:X8"/>
    <mergeCell ref="Y8:AE8"/>
    <mergeCell ref="AF8:AL8"/>
    <mergeCell ref="R6:X6"/>
    <mergeCell ref="Y6:AE6"/>
    <mergeCell ref="AF6:AL6"/>
    <mergeCell ref="C7:Q7"/>
    <mergeCell ref="R7:X7"/>
    <mergeCell ref="Y7:AE7"/>
    <mergeCell ref="AF7:AL7"/>
    <mergeCell ref="AA5:AC5"/>
    <mergeCell ref="AE5:AF5"/>
    <mergeCell ref="AG5:AI5"/>
    <mergeCell ref="AM5:AO5"/>
    <mergeCell ref="AC44:AL44"/>
    <mergeCell ref="AC46:AL46"/>
    <mergeCell ref="N41:S41"/>
    <mergeCell ref="A1:AK1"/>
    <mergeCell ref="A3:AK3"/>
    <mergeCell ref="A4:AK4"/>
    <mergeCell ref="C5:Q5"/>
    <mergeCell ref="R5:S5"/>
    <mergeCell ref="T5:W5"/>
    <mergeCell ref="Y5:Z5"/>
  </mergeCells>
  <printOptions/>
  <pageMargins left="0.7874015748031497" right="0.3937007874015748" top="0.7874015748031497" bottom="0.31" header="0.5118110236220472" footer="0.42"/>
  <pageSetup horizontalDpi="600" verticalDpi="600" orientation="portrait" paperSize="9" r:id="rId2"/>
  <headerFooter alignWithMargins="0">
    <oddHeader>&amp;L&amp;8H20-111</oddHeader>
  </headerFooter>
  <drawing r:id="rId1"/>
</worksheet>
</file>

<file path=xl/worksheets/sheet12.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A6" sqref="A6"/>
    </sheetView>
  </sheetViews>
  <sheetFormatPr defaultColWidth="9.00390625" defaultRowHeight="13.5"/>
  <cols>
    <col min="1"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1102" t="s">
        <v>847</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5"/>
      <c r="AO3" s="5"/>
      <c r="AP3" s="1"/>
      <c r="AQ3" s="1"/>
    </row>
    <row r="4" spans="1:43" ht="15" thickBot="1">
      <c r="A4" s="1103" t="s">
        <v>98</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5"/>
      <c r="AO4" s="5"/>
      <c r="AP4" s="1"/>
      <c r="AQ4" s="1"/>
    </row>
    <row r="5" spans="1:43" ht="13.5">
      <c r="A5" s="833"/>
      <c r="B5" s="834"/>
      <c r="C5" s="176"/>
      <c r="D5" s="176" t="s">
        <v>869</v>
      </c>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5"/>
      <c r="AM5" s="834"/>
      <c r="AN5" s="711"/>
      <c r="AO5" s="6"/>
      <c r="AP5" s="1"/>
      <c r="AQ5" s="1"/>
    </row>
    <row r="6" spans="1:43" ht="13.5">
      <c r="A6" s="1020"/>
      <c r="B6" s="1021"/>
      <c r="C6" s="1022"/>
      <c r="D6" s="1022"/>
      <c r="E6" s="1022"/>
      <c r="F6" s="1022"/>
      <c r="G6" s="1022"/>
      <c r="H6" s="1022"/>
      <c r="I6" s="1022"/>
      <c r="J6" s="1022"/>
      <c r="K6" s="1022"/>
      <c r="L6" s="1022"/>
      <c r="M6" s="1022"/>
      <c r="N6" s="1022"/>
      <c r="O6" s="1022"/>
      <c r="P6" s="1022"/>
      <c r="Q6" s="1021"/>
      <c r="R6" s="1021"/>
      <c r="S6" s="1021"/>
      <c r="T6" s="1021"/>
      <c r="U6" s="1021"/>
      <c r="V6" s="1021"/>
      <c r="W6" s="1022"/>
      <c r="X6" s="1022"/>
      <c r="Y6" s="1022"/>
      <c r="Z6" s="1022"/>
      <c r="AA6" s="1022"/>
      <c r="AB6" s="1022"/>
      <c r="AC6" s="1021"/>
      <c r="AD6" s="1021"/>
      <c r="AE6" s="1021"/>
      <c r="AF6" s="1021"/>
      <c r="AG6" s="1021"/>
      <c r="AH6" s="1021"/>
      <c r="AI6" s="1022"/>
      <c r="AJ6" s="1022"/>
      <c r="AK6" s="1023"/>
      <c r="AL6" s="1024"/>
      <c r="AM6" s="1024"/>
      <c r="AN6" s="1033"/>
      <c r="AO6" s="6"/>
      <c r="AP6" s="1"/>
      <c r="AQ6" s="1"/>
    </row>
    <row r="7" spans="1:43" ht="13.5">
      <c r="A7" s="1020"/>
      <c r="B7" s="1021"/>
      <c r="C7" s="1022"/>
      <c r="D7" s="1022"/>
      <c r="E7" s="1022"/>
      <c r="F7" s="1025"/>
      <c r="G7" s="940"/>
      <c r="H7" s="940"/>
      <c r="I7" s="940"/>
      <c r="J7" s="940"/>
      <c r="K7" s="940"/>
      <c r="L7" s="940"/>
      <c r="M7" s="940"/>
      <c r="N7" s="940"/>
      <c r="O7" s="940"/>
      <c r="P7" s="940"/>
      <c r="Q7" s="940"/>
      <c r="R7" s="940"/>
      <c r="S7" s="940"/>
      <c r="T7" s="940"/>
      <c r="U7" s="940"/>
      <c r="V7" s="940"/>
      <c r="W7" s="940"/>
      <c r="X7" s="940"/>
      <c r="Y7" s="940"/>
      <c r="Z7" s="1026"/>
      <c r="AA7" s="1026"/>
      <c r="AB7" s="1026"/>
      <c r="AC7" s="1026"/>
      <c r="AD7" s="1026"/>
      <c r="AE7" s="1026"/>
      <c r="AF7" s="1026"/>
      <c r="AG7" s="1026"/>
      <c r="AH7" s="1021"/>
      <c r="AI7" s="1021"/>
      <c r="AJ7" s="1021"/>
      <c r="AK7" s="1023"/>
      <c r="AL7" s="1023"/>
      <c r="AM7" s="1023"/>
      <c r="AN7" s="1033"/>
      <c r="AO7" s="6"/>
      <c r="AP7" s="1"/>
      <c r="AQ7" s="1"/>
    </row>
    <row r="8" spans="1:43" ht="13.5">
      <c r="A8" s="1020"/>
      <c r="B8" s="1021"/>
      <c r="C8" s="1021"/>
      <c r="D8" s="1021"/>
      <c r="E8" s="1021"/>
      <c r="F8" s="1021"/>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1021"/>
      <c r="AH8" s="1021"/>
      <c r="AI8" s="1021"/>
      <c r="AJ8" s="1021"/>
      <c r="AK8" s="1024"/>
      <c r="AL8" s="1023"/>
      <c r="AM8" s="1023"/>
      <c r="AN8" s="1033"/>
      <c r="AO8" s="6"/>
      <c r="AP8" s="1"/>
      <c r="AQ8" s="1"/>
    </row>
    <row r="9" spans="1:43" ht="13.5">
      <c r="A9" s="1020"/>
      <c r="B9" s="1021"/>
      <c r="C9" s="1021"/>
      <c r="D9" s="1021"/>
      <c r="E9" s="1021"/>
      <c r="F9" s="1021"/>
      <c r="G9" s="1021"/>
      <c r="H9" s="1021"/>
      <c r="I9" s="1021"/>
      <c r="J9" s="1021"/>
      <c r="K9" s="1021"/>
      <c r="L9" s="1021"/>
      <c r="M9" s="1021"/>
      <c r="N9" s="1021"/>
      <c r="O9" s="1021"/>
      <c r="P9" s="1021"/>
      <c r="Q9" s="1021"/>
      <c r="R9" s="1021"/>
      <c r="S9" s="1021"/>
      <c r="T9" s="1021"/>
      <c r="U9" s="1021"/>
      <c r="V9" s="1021"/>
      <c r="W9" s="1021"/>
      <c r="X9" s="1021"/>
      <c r="Y9" s="1021"/>
      <c r="Z9" s="1021"/>
      <c r="AA9" s="1021"/>
      <c r="AB9" s="1021"/>
      <c r="AC9" s="1021"/>
      <c r="AD9" s="1021"/>
      <c r="AE9" s="1021"/>
      <c r="AF9" s="1021"/>
      <c r="AG9" s="1021"/>
      <c r="AH9" s="1021"/>
      <c r="AI9" s="1021"/>
      <c r="AJ9" s="1021"/>
      <c r="AK9" s="1024"/>
      <c r="AL9" s="1023"/>
      <c r="AM9" s="1023"/>
      <c r="AN9" s="1033"/>
      <c r="AO9" s="6"/>
      <c r="AP9" s="1"/>
      <c r="AQ9" s="1"/>
    </row>
    <row r="10" spans="1:43" ht="13.5">
      <c r="A10" s="1020"/>
      <c r="B10" s="1021"/>
      <c r="C10" s="1021"/>
      <c r="D10" s="1021"/>
      <c r="E10" s="1021"/>
      <c r="F10" s="1021"/>
      <c r="G10" s="1021"/>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1"/>
      <c r="AF10" s="1021"/>
      <c r="AG10" s="1021"/>
      <c r="AH10" s="1021"/>
      <c r="AI10" s="1021"/>
      <c r="AJ10" s="1021"/>
      <c r="AK10" s="1024"/>
      <c r="AL10" s="1023"/>
      <c r="AM10" s="1023"/>
      <c r="AN10" s="1033"/>
      <c r="AO10" s="6"/>
      <c r="AP10" s="1"/>
      <c r="AQ10" s="1"/>
    </row>
    <row r="11" spans="1:43" ht="13.5">
      <c r="A11" s="1020"/>
      <c r="B11" s="1021"/>
      <c r="C11" s="1021"/>
      <c r="D11" s="1021"/>
      <c r="E11" s="1027"/>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3"/>
      <c r="AN11" s="1033"/>
      <c r="AO11" s="1"/>
      <c r="AP11" s="1"/>
      <c r="AQ11" s="1"/>
    </row>
    <row r="12" spans="1:43" ht="13.5">
      <c r="A12" s="1020"/>
      <c r="B12" s="1021"/>
      <c r="C12" s="1022"/>
      <c r="D12" s="1022"/>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3"/>
      <c r="AN12" s="1033"/>
      <c r="AO12" s="1"/>
      <c r="AP12" s="1"/>
      <c r="AQ12" s="1"/>
    </row>
    <row r="13" spans="1:43" ht="13.5">
      <c r="A13" s="1020"/>
      <c r="B13" s="1021"/>
      <c r="C13" s="1022"/>
      <c r="D13" s="1022"/>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4"/>
      <c r="AN13" s="1033"/>
      <c r="AO13" s="1"/>
      <c r="AP13" s="1"/>
      <c r="AQ13" s="1"/>
    </row>
    <row r="14" spans="1:43" ht="13.5">
      <c r="A14" s="1020"/>
      <c r="B14" s="1021"/>
      <c r="C14" s="1022"/>
      <c r="D14" s="1022"/>
      <c r="E14" s="1022"/>
      <c r="F14" s="1022"/>
      <c r="G14" s="1022"/>
      <c r="H14" s="1022"/>
      <c r="I14" s="1022"/>
      <c r="J14" s="1022"/>
      <c r="K14" s="1022"/>
      <c r="L14" s="1022"/>
      <c r="M14" s="1022"/>
      <c r="N14" s="1022"/>
      <c r="O14" s="1021"/>
      <c r="P14" s="1021"/>
      <c r="Q14" s="1021"/>
      <c r="R14" s="1021"/>
      <c r="S14" s="1022"/>
      <c r="T14" s="1022"/>
      <c r="U14" s="1021"/>
      <c r="V14" s="1021"/>
      <c r="W14" s="1021"/>
      <c r="X14" s="1021"/>
      <c r="Y14" s="1022"/>
      <c r="Z14" s="1022"/>
      <c r="AA14" s="1021"/>
      <c r="AB14" s="1021"/>
      <c r="AC14" s="1021"/>
      <c r="AD14" s="1021"/>
      <c r="AE14" s="1022"/>
      <c r="AF14" s="1022"/>
      <c r="AG14" s="1021"/>
      <c r="AH14" s="1021"/>
      <c r="AI14" s="1021"/>
      <c r="AJ14" s="1021"/>
      <c r="AK14" s="1023"/>
      <c r="AL14" s="1023"/>
      <c r="AM14" s="1023"/>
      <c r="AN14" s="1033"/>
      <c r="AO14" s="1"/>
      <c r="AP14" s="1"/>
      <c r="AQ14" s="1"/>
    </row>
    <row r="15" spans="1:43" ht="13.5">
      <c r="A15" s="1020"/>
      <c r="B15" s="1021"/>
      <c r="C15" s="1021"/>
      <c r="D15" s="1021"/>
      <c r="E15" s="1021"/>
      <c r="F15" s="1021"/>
      <c r="G15" s="1021"/>
      <c r="H15" s="1021"/>
      <c r="I15" s="1021"/>
      <c r="J15" s="1021"/>
      <c r="K15" s="1021"/>
      <c r="L15" s="1021"/>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4"/>
      <c r="AL15" s="1023"/>
      <c r="AM15" s="1023"/>
      <c r="AN15" s="1033"/>
      <c r="AO15" s="1"/>
      <c r="AP15" s="1"/>
      <c r="AQ15" s="1"/>
    </row>
    <row r="16" spans="1:43" ht="13.5">
      <c r="A16" s="1020"/>
      <c r="B16" s="1021"/>
      <c r="C16" s="1021"/>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1024"/>
      <c r="AL16" s="1023"/>
      <c r="AM16" s="1023"/>
      <c r="AN16" s="1033"/>
      <c r="AO16" s="1"/>
      <c r="AP16" s="1"/>
      <c r="AQ16" s="1"/>
    </row>
    <row r="17" spans="1:43" ht="13.5">
      <c r="A17" s="1020"/>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4"/>
      <c r="AL17" s="1023"/>
      <c r="AM17" s="1023"/>
      <c r="AN17" s="1033"/>
      <c r="AO17" s="1"/>
      <c r="AP17" s="1"/>
      <c r="AQ17" s="1"/>
    </row>
    <row r="18" spans="1:43" ht="13.5">
      <c r="A18" s="1020"/>
      <c r="B18" s="1021"/>
      <c r="C18" s="1021"/>
      <c r="D18" s="1021"/>
      <c r="E18" s="1027"/>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028"/>
      <c r="AB18" s="1028"/>
      <c r="AC18" s="1028"/>
      <c r="AD18" s="1028"/>
      <c r="AE18" s="1028"/>
      <c r="AF18" s="1028"/>
      <c r="AG18" s="1028"/>
      <c r="AH18" s="1028"/>
      <c r="AI18" s="1028"/>
      <c r="AJ18" s="1028"/>
      <c r="AK18" s="1028"/>
      <c r="AL18" s="1028"/>
      <c r="AM18" s="1023"/>
      <c r="AN18" s="1033"/>
      <c r="AO18" s="1"/>
      <c r="AP18" s="1"/>
      <c r="AQ18" s="1"/>
    </row>
    <row r="19" spans="1:43" ht="13.5">
      <c r="A19" s="1020"/>
      <c r="B19" s="1021"/>
      <c r="C19" s="1022"/>
      <c r="D19" s="1022"/>
      <c r="E19" s="1028"/>
      <c r="F19" s="1028"/>
      <c r="G19" s="1028"/>
      <c r="H19" s="1028"/>
      <c r="I19" s="1028"/>
      <c r="J19" s="1028"/>
      <c r="K19" s="1028"/>
      <c r="L19" s="1028"/>
      <c r="M19" s="1028"/>
      <c r="N19" s="1028"/>
      <c r="O19" s="1028"/>
      <c r="P19" s="1028"/>
      <c r="Q19" s="1028"/>
      <c r="R19" s="1028"/>
      <c r="S19" s="1028"/>
      <c r="T19" s="1028"/>
      <c r="U19" s="1028"/>
      <c r="V19" s="1028"/>
      <c r="W19" s="1028"/>
      <c r="X19" s="1028"/>
      <c r="Y19" s="1028"/>
      <c r="Z19" s="1028"/>
      <c r="AA19" s="1028"/>
      <c r="AB19" s="1028"/>
      <c r="AC19" s="1028"/>
      <c r="AD19" s="1028"/>
      <c r="AE19" s="1028"/>
      <c r="AF19" s="1028"/>
      <c r="AG19" s="1028"/>
      <c r="AH19" s="1028"/>
      <c r="AI19" s="1028"/>
      <c r="AJ19" s="1028"/>
      <c r="AK19" s="1028"/>
      <c r="AL19" s="1028"/>
      <c r="AM19" s="1023"/>
      <c r="AN19" s="1033"/>
      <c r="AO19" s="1"/>
      <c r="AP19" s="1"/>
      <c r="AQ19" s="1"/>
    </row>
    <row r="20" spans="1:43" ht="13.5">
      <c r="A20" s="1020"/>
      <c r="B20" s="1021"/>
      <c r="C20" s="1022"/>
      <c r="D20" s="1022"/>
      <c r="E20" s="1028"/>
      <c r="F20" s="1028"/>
      <c r="G20" s="1028"/>
      <c r="H20" s="1028"/>
      <c r="I20" s="1028"/>
      <c r="J20" s="1028"/>
      <c r="K20" s="1028"/>
      <c r="L20" s="1028"/>
      <c r="M20" s="1028"/>
      <c r="N20" s="1028"/>
      <c r="O20" s="1028"/>
      <c r="P20" s="1028"/>
      <c r="Q20" s="1028"/>
      <c r="R20" s="1028"/>
      <c r="S20" s="1028"/>
      <c r="T20" s="1028"/>
      <c r="U20" s="1028"/>
      <c r="V20" s="1028"/>
      <c r="W20" s="1028"/>
      <c r="X20" s="1028"/>
      <c r="Y20" s="1028"/>
      <c r="Z20" s="1028"/>
      <c r="AA20" s="1028"/>
      <c r="AB20" s="1028"/>
      <c r="AC20" s="1028"/>
      <c r="AD20" s="1028"/>
      <c r="AE20" s="1028"/>
      <c r="AF20" s="1028"/>
      <c r="AG20" s="1028"/>
      <c r="AH20" s="1028"/>
      <c r="AI20" s="1028"/>
      <c r="AJ20" s="1028"/>
      <c r="AK20" s="1028"/>
      <c r="AL20" s="1028"/>
      <c r="AM20" s="1024"/>
      <c r="AN20" s="1033"/>
      <c r="AO20" s="1"/>
      <c r="AP20" s="1"/>
      <c r="AQ20" s="1"/>
    </row>
    <row r="21" spans="1:43" ht="13.5">
      <c r="A21" s="874"/>
      <c r="B21" s="875"/>
      <c r="C21" s="876"/>
      <c r="D21" s="876"/>
      <c r="E21" s="876"/>
      <c r="F21" s="876"/>
      <c r="G21" s="876"/>
      <c r="H21" s="876"/>
      <c r="I21" s="876"/>
      <c r="J21" s="876"/>
      <c r="K21" s="876"/>
      <c r="L21" s="876"/>
      <c r="M21" s="876"/>
      <c r="N21" s="876"/>
      <c r="O21" s="875"/>
      <c r="P21" s="875"/>
      <c r="Q21" s="875"/>
      <c r="R21" s="875"/>
      <c r="S21" s="876"/>
      <c r="T21" s="876"/>
      <c r="U21" s="875"/>
      <c r="V21" s="875"/>
      <c r="W21" s="875"/>
      <c r="X21" s="875"/>
      <c r="Y21" s="876"/>
      <c r="Z21" s="876"/>
      <c r="AA21" s="875"/>
      <c r="AB21" s="875"/>
      <c r="AC21" s="875"/>
      <c r="AD21" s="875"/>
      <c r="AE21" s="876"/>
      <c r="AF21" s="876"/>
      <c r="AG21" s="875"/>
      <c r="AH21" s="875"/>
      <c r="AI21" s="875"/>
      <c r="AJ21" s="875"/>
      <c r="AK21" s="877"/>
      <c r="AL21" s="877"/>
      <c r="AM21" s="877"/>
      <c r="AN21" s="878"/>
      <c r="AO21" s="1"/>
      <c r="AP21" s="1"/>
      <c r="AQ21" s="1"/>
    </row>
    <row r="22" spans="1:43" ht="13.5">
      <c r="A22" s="874"/>
      <c r="B22" s="875"/>
      <c r="C22" s="875"/>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9"/>
      <c r="AL22" s="877"/>
      <c r="AM22" s="877"/>
      <c r="AN22" s="878"/>
      <c r="AO22" s="1"/>
      <c r="AP22" s="1"/>
      <c r="AQ22" s="1"/>
    </row>
    <row r="23" spans="1:43" ht="13.5">
      <c r="A23" s="874"/>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9"/>
      <c r="AL23" s="877"/>
      <c r="AM23" s="877"/>
      <c r="AN23" s="878"/>
      <c r="AO23" s="1"/>
      <c r="AP23" s="1"/>
      <c r="AQ23" s="1"/>
    </row>
    <row r="24" spans="1:43" ht="13.5">
      <c r="A24" s="874"/>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9"/>
      <c r="AL24" s="877"/>
      <c r="AM24" s="877"/>
      <c r="AN24" s="878"/>
      <c r="AO24" s="1"/>
      <c r="AP24" s="1"/>
      <c r="AQ24" s="1"/>
    </row>
    <row r="25" spans="1:43" ht="13.5">
      <c r="A25" s="880"/>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7"/>
      <c r="AL25" s="877"/>
      <c r="AM25" s="877"/>
      <c r="AN25" s="878"/>
      <c r="AO25" s="1"/>
      <c r="AP25" s="1"/>
      <c r="AQ25" s="1"/>
    </row>
    <row r="26" spans="1:43" ht="13.5">
      <c r="A26" s="880"/>
      <c r="B26" s="876"/>
      <c r="C26" s="876"/>
      <c r="D26" s="876"/>
      <c r="E26" s="876"/>
      <c r="F26" s="876"/>
      <c r="G26" s="876"/>
      <c r="H26" s="876"/>
      <c r="I26" s="876"/>
      <c r="J26" s="876"/>
      <c r="K26" s="876"/>
      <c r="L26" s="876"/>
      <c r="M26" s="876"/>
      <c r="N26" s="876"/>
      <c r="O26" s="876"/>
      <c r="P26" s="876"/>
      <c r="Q26" s="876"/>
      <c r="R26" s="876"/>
      <c r="S26" s="876"/>
      <c r="T26" s="876"/>
      <c r="U26" s="875"/>
      <c r="V26" s="875"/>
      <c r="W26" s="875"/>
      <c r="X26" s="875"/>
      <c r="Y26" s="875"/>
      <c r="Z26" s="875"/>
      <c r="AA26" s="875"/>
      <c r="AB26" s="875"/>
      <c r="AC26" s="875"/>
      <c r="AD26" s="875"/>
      <c r="AE26" s="875"/>
      <c r="AF26" s="875"/>
      <c r="AG26" s="875"/>
      <c r="AH26" s="875"/>
      <c r="AI26" s="876"/>
      <c r="AJ26" s="876"/>
      <c r="AK26" s="877"/>
      <c r="AL26" s="879"/>
      <c r="AM26" s="879"/>
      <c r="AN26" s="878"/>
      <c r="AO26" s="1"/>
      <c r="AP26" s="1"/>
      <c r="AQ26" s="1"/>
    </row>
    <row r="27" spans="1:43" ht="13.5">
      <c r="A27" s="880"/>
      <c r="B27" s="876"/>
      <c r="C27" s="876"/>
      <c r="D27" s="876"/>
      <c r="E27" s="876"/>
      <c r="F27" s="876"/>
      <c r="G27" s="876"/>
      <c r="H27" s="876"/>
      <c r="I27" s="876"/>
      <c r="J27" s="876"/>
      <c r="K27" s="876"/>
      <c r="L27" s="876"/>
      <c r="M27" s="876"/>
      <c r="N27" s="876"/>
      <c r="O27" s="876"/>
      <c r="P27" s="876"/>
      <c r="Q27" s="876"/>
      <c r="R27" s="876"/>
      <c r="S27" s="876"/>
      <c r="T27" s="876"/>
      <c r="U27" s="875"/>
      <c r="V27" s="875"/>
      <c r="W27" s="875"/>
      <c r="X27" s="875"/>
      <c r="Y27" s="876"/>
      <c r="Z27" s="876"/>
      <c r="AA27" s="876"/>
      <c r="AB27" s="876"/>
      <c r="AC27" s="875"/>
      <c r="AD27" s="875"/>
      <c r="AE27" s="875"/>
      <c r="AF27" s="875"/>
      <c r="AG27" s="875"/>
      <c r="AH27" s="875"/>
      <c r="AI27" s="875"/>
      <c r="AJ27" s="875"/>
      <c r="AK27" s="877"/>
      <c r="AL27" s="877"/>
      <c r="AM27" s="877"/>
      <c r="AN27" s="878"/>
      <c r="AO27" s="1"/>
      <c r="AP27" s="1"/>
      <c r="AQ27" s="1"/>
    </row>
    <row r="28" spans="1:43" ht="13.5">
      <c r="A28" s="880"/>
      <c r="B28" s="876"/>
      <c r="C28" s="876"/>
      <c r="D28" s="876"/>
      <c r="E28" s="876"/>
      <c r="F28" s="876"/>
      <c r="G28" s="876"/>
      <c r="H28" s="876"/>
      <c r="I28" s="876"/>
      <c r="J28" s="876"/>
      <c r="K28" s="876"/>
      <c r="L28" s="876"/>
      <c r="M28" s="876"/>
      <c r="N28" s="876"/>
      <c r="O28" s="876"/>
      <c r="P28" s="876"/>
      <c r="Q28" s="876"/>
      <c r="R28" s="875"/>
      <c r="S28" s="875"/>
      <c r="T28" s="875"/>
      <c r="U28" s="875"/>
      <c r="V28" s="875"/>
      <c r="W28" s="875"/>
      <c r="X28" s="875"/>
      <c r="Y28" s="875"/>
      <c r="Z28" s="875"/>
      <c r="AA28" s="875"/>
      <c r="AB28" s="875"/>
      <c r="AC28" s="875"/>
      <c r="AD28" s="875"/>
      <c r="AE28" s="875"/>
      <c r="AF28" s="875"/>
      <c r="AG28" s="875"/>
      <c r="AH28" s="875"/>
      <c r="AI28" s="875"/>
      <c r="AJ28" s="875"/>
      <c r="AK28" s="879"/>
      <c r="AL28" s="877"/>
      <c r="AM28" s="877"/>
      <c r="AN28" s="878"/>
      <c r="AO28" s="1"/>
      <c r="AP28" s="1"/>
      <c r="AQ28" s="1"/>
    </row>
    <row r="29" spans="1:43" ht="13.5">
      <c r="A29" s="874"/>
      <c r="B29" s="875"/>
      <c r="C29" s="876"/>
      <c r="D29" s="876"/>
      <c r="E29" s="876"/>
      <c r="F29" s="876"/>
      <c r="G29" s="876"/>
      <c r="H29" s="876"/>
      <c r="I29" s="876"/>
      <c r="J29" s="876"/>
      <c r="K29" s="876"/>
      <c r="L29" s="876"/>
      <c r="M29" s="876"/>
      <c r="N29" s="876"/>
      <c r="O29" s="876"/>
      <c r="P29" s="876"/>
      <c r="Q29" s="876"/>
      <c r="R29" s="875"/>
      <c r="S29" s="875"/>
      <c r="T29" s="875"/>
      <c r="U29" s="875"/>
      <c r="V29" s="875"/>
      <c r="W29" s="875"/>
      <c r="X29" s="875"/>
      <c r="Y29" s="875"/>
      <c r="Z29" s="875"/>
      <c r="AA29" s="875"/>
      <c r="AB29" s="875"/>
      <c r="AC29" s="875"/>
      <c r="AD29" s="875"/>
      <c r="AE29" s="875"/>
      <c r="AF29" s="875"/>
      <c r="AG29" s="875"/>
      <c r="AH29" s="875"/>
      <c r="AI29" s="875"/>
      <c r="AJ29" s="875"/>
      <c r="AK29" s="879"/>
      <c r="AL29" s="877"/>
      <c r="AM29" s="877"/>
      <c r="AN29" s="878"/>
      <c r="AO29" s="1"/>
      <c r="AP29" s="1"/>
      <c r="AQ29" s="1"/>
    </row>
    <row r="30" spans="1:43" ht="13.5">
      <c r="A30" s="874"/>
      <c r="B30" s="875"/>
      <c r="C30" s="876"/>
      <c r="D30" s="876"/>
      <c r="E30" s="876"/>
      <c r="F30" s="876"/>
      <c r="G30" s="876"/>
      <c r="H30" s="876"/>
      <c r="I30" s="876"/>
      <c r="J30" s="876"/>
      <c r="K30" s="876"/>
      <c r="L30" s="876"/>
      <c r="M30" s="876"/>
      <c r="N30" s="876"/>
      <c r="O30" s="876"/>
      <c r="P30" s="876"/>
      <c r="Q30" s="876"/>
      <c r="R30" s="875"/>
      <c r="S30" s="875"/>
      <c r="T30" s="875"/>
      <c r="U30" s="875"/>
      <c r="V30" s="875"/>
      <c r="W30" s="875"/>
      <c r="X30" s="875"/>
      <c r="Y30" s="875"/>
      <c r="Z30" s="875"/>
      <c r="AA30" s="875"/>
      <c r="AB30" s="875"/>
      <c r="AC30" s="875"/>
      <c r="AD30" s="875"/>
      <c r="AE30" s="875"/>
      <c r="AF30" s="875"/>
      <c r="AG30" s="875"/>
      <c r="AH30" s="875"/>
      <c r="AI30" s="875"/>
      <c r="AJ30" s="875"/>
      <c r="AK30" s="879"/>
      <c r="AL30" s="877"/>
      <c r="AM30" s="877"/>
      <c r="AN30" s="878"/>
      <c r="AO30" s="1"/>
      <c r="AP30" s="1"/>
      <c r="AQ30" s="1"/>
    </row>
    <row r="31" spans="1:43" ht="13.5">
      <c r="A31" s="874"/>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5"/>
      <c r="AF31" s="875"/>
      <c r="AG31" s="875"/>
      <c r="AH31" s="875"/>
      <c r="AI31" s="875"/>
      <c r="AJ31" s="875"/>
      <c r="AK31" s="879"/>
      <c r="AL31" s="877"/>
      <c r="AM31" s="877"/>
      <c r="AN31" s="878"/>
      <c r="AO31" s="1"/>
      <c r="AP31" s="1"/>
      <c r="AQ31" s="1"/>
    </row>
    <row r="32" spans="1:43" ht="13.5">
      <c r="A32" s="874"/>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9"/>
      <c r="AL32" s="877"/>
      <c r="AM32" s="877"/>
      <c r="AN32" s="878"/>
      <c r="AO32" s="1"/>
      <c r="AP32" s="1"/>
      <c r="AQ32" s="1"/>
    </row>
    <row r="33" spans="1:43" ht="13.5">
      <c r="A33" s="874"/>
      <c r="B33" s="875"/>
      <c r="C33" s="875"/>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9"/>
      <c r="AL33" s="877"/>
      <c r="AM33" s="877"/>
      <c r="AN33" s="878"/>
      <c r="AO33" s="1"/>
      <c r="AP33" s="1"/>
      <c r="AQ33" s="1"/>
    </row>
    <row r="34" spans="1:43" ht="13.5">
      <c r="A34" s="874"/>
      <c r="B34" s="875"/>
      <c r="C34" s="876"/>
      <c r="D34" s="876"/>
      <c r="E34" s="876"/>
      <c r="F34" s="876"/>
      <c r="G34" s="876"/>
      <c r="H34" s="876"/>
      <c r="I34" s="876"/>
      <c r="J34" s="876"/>
      <c r="K34" s="876"/>
      <c r="L34" s="876"/>
      <c r="M34" s="876"/>
      <c r="N34" s="876"/>
      <c r="O34" s="876"/>
      <c r="P34" s="876"/>
      <c r="Q34" s="876"/>
      <c r="R34" s="876"/>
      <c r="S34" s="876"/>
      <c r="T34" s="876"/>
      <c r="U34" s="875"/>
      <c r="V34" s="875"/>
      <c r="W34" s="875"/>
      <c r="X34" s="875"/>
      <c r="Y34" s="875"/>
      <c r="Z34" s="875"/>
      <c r="AA34" s="875"/>
      <c r="AB34" s="875"/>
      <c r="AC34" s="875"/>
      <c r="AD34" s="875"/>
      <c r="AE34" s="875"/>
      <c r="AF34" s="875"/>
      <c r="AG34" s="875"/>
      <c r="AH34" s="875"/>
      <c r="AI34" s="876"/>
      <c r="AJ34" s="876"/>
      <c r="AK34" s="877"/>
      <c r="AL34" s="879"/>
      <c r="AM34" s="879"/>
      <c r="AN34" s="878"/>
      <c r="AO34" s="1"/>
      <c r="AP34" s="1"/>
      <c r="AQ34" s="1"/>
    </row>
    <row r="35" spans="1:43" ht="13.5">
      <c r="A35" s="874"/>
      <c r="B35" s="875"/>
      <c r="C35" s="876"/>
      <c r="D35" s="876"/>
      <c r="E35" s="876"/>
      <c r="F35" s="876"/>
      <c r="G35" s="876"/>
      <c r="H35" s="876"/>
      <c r="I35" s="876"/>
      <c r="J35" s="876"/>
      <c r="K35" s="876"/>
      <c r="L35" s="876"/>
      <c r="M35" s="876"/>
      <c r="N35" s="876"/>
      <c r="O35" s="876"/>
      <c r="P35" s="876"/>
      <c r="Q35" s="876"/>
      <c r="R35" s="876"/>
      <c r="S35" s="876"/>
      <c r="T35" s="876"/>
      <c r="U35" s="875"/>
      <c r="V35" s="875"/>
      <c r="W35" s="875"/>
      <c r="X35" s="875"/>
      <c r="Y35" s="876"/>
      <c r="Z35" s="876"/>
      <c r="AA35" s="876"/>
      <c r="AB35" s="876"/>
      <c r="AC35" s="875"/>
      <c r="AD35" s="875"/>
      <c r="AE35" s="875"/>
      <c r="AF35" s="875"/>
      <c r="AG35" s="875"/>
      <c r="AH35" s="875"/>
      <c r="AI35" s="875"/>
      <c r="AJ35" s="875"/>
      <c r="AK35" s="877"/>
      <c r="AL35" s="877"/>
      <c r="AM35" s="877"/>
      <c r="AN35" s="878"/>
      <c r="AO35" s="1"/>
      <c r="AP35" s="1"/>
      <c r="AQ35" s="1"/>
    </row>
    <row r="36" spans="1:43" ht="13.5">
      <c r="A36" s="874"/>
      <c r="B36" s="875"/>
      <c r="C36" s="876"/>
      <c r="D36" s="876"/>
      <c r="E36" s="876"/>
      <c r="F36" s="876"/>
      <c r="G36" s="876"/>
      <c r="H36" s="876"/>
      <c r="I36" s="876"/>
      <c r="J36" s="876"/>
      <c r="K36" s="876"/>
      <c r="L36" s="876"/>
      <c r="M36" s="876"/>
      <c r="N36" s="876"/>
      <c r="O36" s="876"/>
      <c r="P36" s="876"/>
      <c r="Q36" s="876"/>
      <c r="R36" s="875"/>
      <c r="S36" s="875"/>
      <c r="T36" s="875"/>
      <c r="U36" s="875"/>
      <c r="V36" s="875"/>
      <c r="W36" s="875"/>
      <c r="X36" s="875"/>
      <c r="Y36" s="875"/>
      <c r="Z36" s="875"/>
      <c r="AA36" s="875"/>
      <c r="AB36" s="875"/>
      <c r="AC36" s="875"/>
      <c r="AD36" s="875"/>
      <c r="AE36" s="875"/>
      <c r="AF36" s="875"/>
      <c r="AG36" s="875"/>
      <c r="AH36" s="875"/>
      <c r="AI36" s="875"/>
      <c r="AJ36" s="875"/>
      <c r="AK36" s="879"/>
      <c r="AL36" s="877"/>
      <c r="AM36" s="877"/>
      <c r="AN36" s="878"/>
      <c r="AO36" s="1"/>
      <c r="AP36" s="1"/>
      <c r="AQ36" s="1"/>
    </row>
    <row r="37" spans="1:43" ht="13.5">
      <c r="A37" s="874"/>
      <c r="B37" s="875"/>
      <c r="C37" s="876"/>
      <c r="D37" s="876"/>
      <c r="E37" s="876"/>
      <c r="F37" s="876"/>
      <c r="G37" s="876"/>
      <c r="H37" s="876"/>
      <c r="I37" s="876"/>
      <c r="J37" s="876"/>
      <c r="K37" s="876"/>
      <c r="L37" s="876"/>
      <c r="M37" s="876"/>
      <c r="N37" s="876"/>
      <c r="O37" s="876"/>
      <c r="P37" s="876"/>
      <c r="Q37" s="876"/>
      <c r="R37" s="875"/>
      <c r="S37" s="875"/>
      <c r="T37" s="875"/>
      <c r="U37" s="875"/>
      <c r="V37" s="875"/>
      <c r="W37" s="875"/>
      <c r="X37" s="875"/>
      <c r="Y37" s="875"/>
      <c r="Z37" s="875"/>
      <c r="AA37" s="875"/>
      <c r="AB37" s="875"/>
      <c r="AC37" s="875"/>
      <c r="AD37" s="875"/>
      <c r="AE37" s="875"/>
      <c r="AF37" s="875"/>
      <c r="AG37" s="875"/>
      <c r="AH37" s="875"/>
      <c r="AI37" s="875"/>
      <c r="AJ37" s="875"/>
      <c r="AK37" s="879"/>
      <c r="AL37" s="877"/>
      <c r="AM37" s="877"/>
      <c r="AN37" s="878"/>
      <c r="AO37" s="1"/>
      <c r="AP37" s="1"/>
      <c r="AQ37" s="1"/>
    </row>
    <row r="38" spans="1:43" ht="13.5">
      <c r="A38" s="880"/>
      <c r="B38" s="876"/>
      <c r="C38" s="876"/>
      <c r="D38" s="876"/>
      <c r="E38" s="876"/>
      <c r="F38" s="876"/>
      <c r="G38" s="876"/>
      <c r="H38" s="876"/>
      <c r="I38" s="876"/>
      <c r="J38" s="876"/>
      <c r="K38" s="876"/>
      <c r="L38" s="876"/>
      <c r="M38" s="876"/>
      <c r="N38" s="876"/>
      <c r="O38" s="876"/>
      <c r="P38" s="876"/>
      <c r="Q38" s="876"/>
      <c r="R38" s="875"/>
      <c r="S38" s="875"/>
      <c r="T38" s="875"/>
      <c r="U38" s="875"/>
      <c r="V38" s="875"/>
      <c r="W38" s="875"/>
      <c r="X38" s="875"/>
      <c r="Y38" s="875"/>
      <c r="Z38" s="875"/>
      <c r="AA38" s="875"/>
      <c r="AB38" s="875"/>
      <c r="AC38" s="875"/>
      <c r="AD38" s="875"/>
      <c r="AE38" s="875"/>
      <c r="AF38" s="875"/>
      <c r="AG38" s="875"/>
      <c r="AH38" s="875"/>
      <c r="AI38" s="875"/>
      <c r="AJ38" s="875"/>
      <c r="AK38" s="879"/>
      <c r="AL38" s="877"/>
      <c r="AM38" s="877"/>
      <c r="AN38" s="878"/>
      <c r="AO38" s="1"/>
      <c r="AP38" s="1"/>
      <c r="AQ38" s="1"/>
    </row>
    <row r="39" spans="1:43" ht="13.5">
      <c r="A39" s="881"/>
      <c r="B39" s="882"/>
      <c r="C39" s="882"/>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3"/>
      <c r="AN39" s="878"/>
      <c r="AO39" s="1"/>
      <c r="AP39" s="1"/>
      <c r="AQ39" s="1"/>
    </row>
    <row r="40" spans="1:43" ht="13.5">
      <c r="A40" s="881"/>
      <c r="B40" s="882"/>
      <c r="C40" s="882"/>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3"/>
      <c r="AN40" s="878"/>
      <c r="AO40" s="1"/>
      <c r="AP40" s="1"/>
      <c r="AQ40" s="1"/>
    </row>
    <row r="41" spans="1:43" ht="13.5">
      <c r="A41" s="881"/>
      <c r="B41" s="882"/>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3"/>
      <c r="AN41" s="878"/>
      <c r="AO41" s="1"/>
      <c r="AP41" s="1"/>
      <c r="AQ41" s="1"/>
    </row>
    <row r="42" spans="1:43" ht="13.5">
      <c r="A42" s="884"/>
      <c r="B42" s="885"/>
      <c r="C42" s="885"/>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78"/>
      <c r="AO42" s="1"/>
      <c r="AP42" s="1"/>
      <c r="AQ42" s="1"/>
    </row>
    <row r="43" spans="1:43" ht="13.5">
      <c r="A43" s="884"/>
      <c r="B43" s="885"/>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78"/>
      <c r="AO43" s="1"/>
      <c r="AP43" s="1"/>
      <c r="AQ43" s="1"/>
    </row>
    <row r="44" spans="1:43" ht="13.5">
      <c r="A44" s="884"/>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885"/>
      <c r="AM44" s="885"/>
      <c r="AN44" s="878"/>
      <c r="AO44" s="1"/>
      <c r="AP44" s="1"/>
      <c r="AQ44" s="1"/>
    </row>
    <row r="45" spans="1:43" ht="13.5">
      <c r="A45" s="884"/>
      <c r="B45" s="885"/>
      <c r="C45" s="885"/>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5"/>
      <c r="AM45" s="885"/>
      <c r="AN45" s="878"/>
      <c r="AO45" s="1"/>
      <c r="AP45" s="1"/>
      <c r="AQ45" s="1"/>
    </row>
    <row r="46" spans="1:43" ht="13.5">
      <c r="A46" s="884"/>
      <c r="B46" s="885"/>
      <c r="C46" s="885"/>
      <c r="D46" s="885"/>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5"/>
      <c r="AL46" s="885"/>
      <c r="AM46" s="885"/>
      <c r="AN46" s="878"/>
      <c r="AO46" s="1"/>
      <c r="AP46" s="1"/>
      <c r="AQ46" s="1"/>
    </row>
    <row r="47" spans="1:43" ht="13.5">
      <c r="A47" s="884"/>
      <c r="B47" s="885"/>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5"/>
      <c r="AM47" s="885"/>
      <c r="AN47" s="878"/>
      <c r="AO47" s="1"/>
      <c r="AP47" s="1"/>
      <c r="AQ47" s="1"/>
    </row>
    <row r="48" spans="1:43" ht="13.5">
      <c r="A48" s="884"/>
      <c r="B48" s="885"/>
      <c r="C48" s="885"/>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c r="AL48" s="885"/>
      <c r="AM48" s="885"/>
      <c r="AN48" s="878"/>
      <c r="AO48" s="1"/>
      <c r="AP48" s="1"/>
      <c r="AQ48" s="1"/>
    </row>
    <row r="49" spans="1:43" ht="13.5">
      <c r="A49" s="884"/>
      <c r="B49" s="885"/>
      <c r="C49" s="885"/>
      <c r="D49" s="885"/>
      <c r="E49" s="885"/>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78"/>
      <c r="AO49" s="1"/>
      <c r="AP49" s="1"/>
      <c r="AQ49" s="1"/>
    </row>
    <row r="50" spans="1:43" ht="13.5">
      <c r="A50" s="884"/>
      <c r="B50" s="885"/>
      <c r="C50" s="885"/>
      <c r="D50" s="885"/>
      <c r="E50" s="885"/>
      <c r="F50" s="885"/>
      <c r="G50" s="885"/>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78"/>
      <c r="AO50" s="1"/>
      <c r="AP50" s="1"/>
      <c r="AQ50" s="1"/>
    </row>
    <row r="51" spans="1:43" ht="13.5">
      <c r="A51" s="884"/>
      <c r="B51" s="885"/>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5"/>
      <c r="AJ51" s="885"/>
      <c r="AK51" s="885"/>
      <c r="AL51" s="885"/>
      <c r="AM51" s="885"/>
      <c r="AN51" s="878"/>
      <c r="AO51" s="1"/>
      <c r="AP51" s="1"/>
      <c r="AQ51" s="1"/>
    </row>
    <row r="52" spans="1:43" ht="13.5">
      <c r="A52" s="884"/>
      <c r="B52" s="885"/>
      <c r="C52" s="885"/>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78"/>
      <c r="AO52" s="1"/>
      <c r="AP52" s="1"/>
      <c r="AQ52" s="1"/>
    </row>
    <row r="53" spans="1:43" ht="13.5">
      <c r="A53" s="884"/>
      <c r="B53" s="885"/>
      <c r="C53" s="885"/>
      <c r="D53" s="885"/>
      <c r="E53" s="885"/>
      <c r="F53" s="885"/>
      <c r="G53" s="885"/>
      <c r="H53" s="885"/>
      <c r="I53" s="885"/>
      <c r="J53" s="885"/>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5"/>
      <c r="AJ53" s="885"/>
      <c r="AK53" s="885"/>
      <c r="AL53" s="885"/>
      <c r="AM53" s="885"/>
      <c r="AN53" s="878"/>
      <c r="AO53" s="1"/>
      <c r="AP53" s="1"/>
      <c r="AQ53" s="1"/>
    </row>
    <row r="54" spans="1:43" ht="13.5">
      <c r="A54" s="884"/>
      <c r="B54" s="885"/>
      <c r="C54" s="885"/>
      <c r="D54" s="885"/>
      <c r="E54" s="885"/>
      <c r="F54" s="885"/>
      <c r="G54" s="885"/>
      <c r="H54" s="885"/>
      <c r="I54" s="885"/>
      <c r="J54" s="885"/>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5"/>
      <c r="AJ54" s="885"/>
      <c r="AK54" s="885"/>
      <c r="AL54" s="885"/>
      <c r="AM54" s="885"/>
      <c r="AN54" s="878"/>
      <c r="AO54" s="1"/>
      <c r="AP54" s="1"/>
      <c r="AQ54" s="1"/>
    </row>
    <row r="55" spans="1:43" ht="13.5">
      <c r="A55" s="884"/>
      <c r="B55" s="885"/>
      <c r="C55" s="885"/>
      <c r="D55" s="885"/>
      <c r="E55" s="885"/>
      <c r="F55" s="885"/>
      <c r="G55" s="885"/>
      <c r="H55" s="885"/>
      <c r="I55" s="885"/>
      <c r="J55" s="885"/>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5"/>
      <c r="AJ55" s="885"/>
      <c r="AK55" s="885"/>
      <c r="AL55" s="885"/>
      <c r="AM55" s="885"/>
      <c r="AN55" s="878"/>
      <c r="AO55" s="1"/>
      <c r="AP55" s="1"/>
      <c r="AQ55" s="1"/>
    </row>
    <row r="56" spans="1:43" ht="13.5">
      <c r="A56" s="884"/>
      <c r="B56" s="885"/>
      <c r="C56" s="885"/>
      <c r="D56" s="885"/>
      <c r="E56" s="885"/>
      <c r="F56" s="885"/>
      <c r="G56" s="885"/>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78"/>
      <c r="AO56" s="1"/>
      <c r="AP56" s="1"/>
      <c r="AQ56" s="1"/>
    </row>
    <row r="57" spans="1:43" ht="13.5">
      <c r="A57" s="881"/>
      <c r="B57" s="882"/>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6"/>
      <c r="AK57" s="886"/>
      <c r="AL57" s="886"/>
      <c r="AM57" s="886"/>
      <c r="AN57" s="878"/>
      <c r="AO57" s="1"/>
      <c r="AP57" s="1"/>
      <c r="AQ57" s="1"/>
    </row>
    <row r="58" spans="1:43" ht="13.5">
      <c r="A58" s="2135" t="s">
        <v>438</v>
      </c>
      <c r="B58" s="1099" t="s">
        <v>222</v>
      </c>
      <c r="C58" s="1095"/>
      <c r="D58" s="1095" t="s">
        <v>223</v>
      </c>
      <c r="E58" s="1095"/>
      <c r="F58" s="1095"/>
      <c r="G58" s="1095"/>
      <c r="H58" s="320"/>
      <c r="I58" s="271" t="s">
        <v>224</v>
      </c>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5"/>
      <c r="AK58" s="25"/>
      <c r="AL58" s="25"/>
      <c r="AM58" s="100"/>
      <c r="AN58" s="718"/>
      <c r="AO58" s="1"/>
      <c r="AP58" s="1"/>
      <c r="AQ58" s="1"/>
    </row>
    <row r="59" spans="1:43" ht="13.5">
      <c r="A59" s="2136"/>
      <c r="B59" s="1099" t="s">
        <v>225</v>
      </c>
      <c r="C59" s="1095"/>
      <c r="D59" s="1095" t="s">
        <v>334</v>
      </c>
      <c r="E59" s="1095"/>
      <c r="F59" s="1095"/>
      <c r="G59" s="1095"/>
      <c r="H59" s="283" t="s">
        <v>226</v>
      </c>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5"/>
      <c r="AK59" s="25"/>
      <c r="AL59" s="25"/>
      <c r="AM59" s="100"/>
      <c r="AN59" s="2"/>
      <c r="AO59" s="1"/>
      <c r="AP59" s="1"/>
      <c r="AQ59" s="1"/>
    </row>
    <row r="60" spans="1:43" ht="14.25" thickBot="1">
      <c r="A60" s="2137"/>
      <c r="B60" s="2138" t="s">
        <v>335</v>
      </c>
      <c r="C60" s="2139"/>
      <c r="D60" s="2139" t="s">
        <v>336</v>
      </c>
      <c r="E60" s="2139"/>
      <c r="F60" s="2139"/>
      <c r="G60" s="2139"/>
      <c r="H60" s="297"/>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111"/>
      <c r="AK60" s="111"/>
      <c r="AL60" s="111"/>
      <c r="AM60" s="107"/>
      <c r="AN60" s="4"/>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0">
    <mergeCell ref="A1:AK1"/>
    <mergeCell ref="A3:AK3"/>
    <mergeCell ref="A4:AK4"/>
    <mergeCell ref="A58:A60"/>
    <mergeCell ref="B58:C58"/>
    <mergeCell ref="D58:G58"/>
    <mergeCell ref="B59:C59"/>
    <mergeCell ref="D59:G59"/>
    <mergeCell ref="B60:C60"/>
    <mergeCell ref="D60:G60"/>
  </mergeCells>
  <printOptions/>
  <pageMargins left="0.7874015748031497" right="0.3937007874015748" top="0.7874015748031497" bottom="0.28" header="0.5118110236220472" footer="0.42"/>
  <pageSetup horizontalDpi="600" verticalDpi="600" orientation="portrait" paperSize="9" r:id="rId1"/>
  <headerFooter alignWithMargins="0">
    <oddHeader>&amp;L&amp;8H20-111</oddHeader>
  </headerFooter>
</worksheet>
</file>

<file path=xl/worksheets/sheet13.xml><?xml version="1.0" encoding="utf-8"?>
<worksheet xmlns="http://schemas.openxmlformats.org/spreadsheetml/2006/main" xmlns:r="http://schemas.openxmlformats.org/officeDocument/2006/relationships">
  <sheetPr>
    <tabColor indexed="22"/>
  </sheetPr>
  <dimension ref="A1:CJ64"/>
  <sheetViews>
    <sheetView showGridLines="0" view="pageBreakPreview" zoomScale="60" workbookViewId="0" topLeftCell="A1">
      <selection activeCell="A1" sqref="A1:CJ1"/>
    </sheetView>
  </sheetViews>
  <sheetFormatPr defaultColWidth="9.00390625" defaultRowHeight="13.5"/>
  <cols>
    <col min="1" max="26" width="2.25390625" style="0" customWidth="1"/>
    <col min="27" max="27" width="2.125" style="0" customWidth="1"/>
    <col min="28" max="133" width="2.25390625" style="0" customWidth="1"/>
  </cols>
  <sheetData>
    <row r="1" spans="1:88"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1101"/>
      <c r="AO1" s="1101"/>
      <c r="AP1" s="1101"/>
      <c r="AQ1" s="1101"/>
      <c r="AR1" s="1101"/>
      <c r="AS1" s="1101"/>
      <c r="AT1" s="1101"/>
      <c r="AU1" s="1101"/>
      <c r="AV1" s="1101"/>
      <c r="AW1" s="1101"/>
      <c r="AX1" s="1101"/>
      <c r="AY1" s="1101"/>
      <c r="AZ1" s="1101"/>
      <c r="BA1" s="1101"/>
      <c r="BB1" s="1101"/>
      <c r="BC1" s="1101"/>
      <c r="BD1" s="1101"/>
      <c r="BE1" s="1101"/>
      <c r="BF1" s="1101"/>
      <c r="BG1" s="1101"/>
      <c r="BH1" s="1101"/>
      <c r="BI1" s="1101"/>
      <c r="BJ1" s="1101"/>
      <c r="BK1" s="1101"/>
      <c r="BL1" s="1101"/>
      <c r="BM1" s="1101"/>
      <c r="BN1" s="1101"/>
      <c r="BO1" s="1101"/>
      <c r="BP1" s="1101"/>
      <c r="BQ1" s="1101"/>
      <c r="BR1" s="1101"/>
      <c r="BS1" s="1101"/>
      <c r="BT1" s="1101"/>
      <c r="BU1" s="1101"/>
      <c r="BV1" s="1101"/>
      <c r="BW1" s="1101"/>
      <c r="BX1" s="1101"/>
      <c r="BY1" s="1101"/>
      <c r="BZ1" s="1101"/>
      <c r="CA1" s="1101"/>
      <c r="CB1" s="1101"/>
      <c r="CC1" s="1101"/>
      <c r="CD1" s="1101"/>
      <c r="CE1" s="1101"/>
      <c r="CF1" s="1101"/>
      <c r="CG1" s="1101"/>
      <c r="CH1" s="1101"/>
      <c r="CI1" s="1101"/>
      <c r="CJ1" s="1101"/>
    </row>
    <row r="2" spans="1:40" ht="10.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14.25">
      <c r="A3" s="1102" t="s">
        <v>848</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row>
    <row r="4" spans="1:88" ht="15" thickBot="1">
      <c r="A4" s="2169" t="s">
        <v>227</v>
      </c>
      <c r="B4" s="2169"/>
      <c r="C4" s="2169"/>
      <c r="D4" s="2169"/>
      <c r="E4" s="2169"/>
      <c r="F4" s="2169"/>
      <c r="G4" s="2169"/>
      <c r="H4" s="2169"/>
      <c r="I4" s="2169"/>
      <c r="J4" s="2169"/>
      <c r="K4" s="2169"/>
      <c r="L4" s="2169"/>
      <c r="M4" s="2169"/>
      <c r="N4" s="2169"/>
      <c r="O4" s="2169"/>
      <c r="P4" s="2169"/>
      <c r="Q4" s="2169"/>
      <c r="R4" s="2169"/>
      <c r="S4" s="2169"/>
      <c r="T4" s="2169"/>
      <c r="U4" s="2169"/>
      <c r="V4" s="2169"/>
      <c r="W4" s="2169"/>
      <c r="X4" s="2169"/>
      <c r="Y4" s="2169"/>
      <c r="Z4" s="2169"/>
      <c r="AA4" s="2169"/>
      <c r="AB4" s="2169"/>
      <c r="AC4" s="2169"/>
      <c r="AD4" s="2169"/>
      <c r="AE4" s="2169"/>
      <c r="AF4" s="2169"/>
      <c r="AG4" s="2169"/>
      <c r="AH4" s="2169"/>
      <c r="AI4" s="2169"/>
      <c r="AJ4" s="2169"/>
      <c r="AK4" s="2169"/>
      <c r="AL4" s="2169"/>
      <c r="AM4" s="2169"/>
      <c r="AN4" s="2169"/>
      <c r="AO4" s="2169"/>
      <c r="AP4" s="2169"/>
      <c r="AQ4" s="2169"/>
      <c r="AR4" s="2169"/>
      <c r="AS4" s="2169"/>
      <c r="AT4" s="2169"/>
      <c r="AU4" s="2169"/>
      <c r="AV4" s="2169"/>
      <c r="AW4" s="2169"/>
      <c r="AX4" s="2169"/>
      <c r="AY4" s="2169"/>
      <c r="AZ4" s="2169"/>
      <c r="BA4" s="2169"/>
      <c r="BB4" s="2169"/>
      <c r="BC4" s="2169"/>
      <c r="BD4" s="2169"/>
      <c r="BE4" s="2169"/>
      <c r="BF4" s="2169"/>
      <c r="BG4" s="2169"/>
      <c r="BH4" s="2169"/>
      <c r="BI4" s="2169"/>
      <c r="BJ4" s="2169"/>
      <c r="BK4" s="2169"/>
      <c r="BL4" s="2169"/>
      <c r="BM4" s="2169"/>
      <c r="BN4" s="2169"/>
      <c r="BO4" s="2169"/>
      <c r="BP4" s="2169"/>
      <c r="BQ4" s="2169"/>
      <c r="BR4" s="2169"/>
      <c r="BS4" s="2169"/>
      <c r="BT4" s="2169"/>
      <c r="BU4" s="2169"/>
      <c r="BV4" s="2169"/>
      <c r="BW4" s="2169"/>
      <c r="BX4" s="2169"/>
      <c r="BY4" s="2169"/>
      <c r="BZ4" s="2169"/>
      <c r="CA4" s="2169"/>
      <c r="CB4" s="2169"/>
      <c r="CC4" s="2169"/>
      <c r="CD4" s="2169"/>
      <c r="CE4" s="2169"/>
      <c r="CF4" s="2169"/>
      <c r="CG4" s="2169"/>
      <c r="CH4" s="2169"/>
      <c r="CI4" s="2169"/>
      <c r="CJ4" s="2169"/>
    </row>
    <row r="5" spans="1:88" ht="13.5">
      <c r="A5" s="272"/>
      <c r="B5" s="168"/>
      <c r="C5" s="2170" t="s">
        <v>228</v>
      </c>
      <c r="D5" s="2170"/>
      <c r="E5" s="2170"/>
      <c r="F5" s="2170"/>
      <c r="G5" s="2170"/>
      <c r="H5" s="2170"/>
      <c r="I5" s="645"/>
      <c r="J5" s="645"/>
      <c r="K5" s="645"/>
      <c r="L5" s="645"/>
      <c r="M5" s="645"/>
      <c r="N5" s="645"/>
      <c r="O5" s="645"/>
      <c r="P5" s="645"/>
      <c r="Q5" s="645"/>
      <c r="R5" s="645"/>
      <c r="S5" s="645"/>
      <c r="T5" s="645"/>
      <c r="U5" s="168"/>
      <c r="V5" s="168"/>
      <c r="W5" s="168"/>
      <c r="X5" s="168"/>
      <c r="Y5" s="273"/>
      <c r="Z5" s="273"/>
      <c r="AA5" s="817" t="s">
        <v>229</v>
      </c>
      <c r="AB5" s="646"/>
      <c r="AC5" s="647"/>
      <c r="BG5" s="341"/>
      <c r="BH5" s="373"/>
      <c r="BK5" s="23"/>
      <c r="BL5" s="821" t="s">
        <v>230</v>
      </c>
      <c r="BM5" s="23"/>
      <c r="BN5" s="23"/>
      <c r="BO5" s="23"/>
      <c r="BP5" s="23"/>
      <c r="BQ5" s="23"/>
      <c r="BR5" s="23"/>
      <c r="BS5" s="23"/>
      <c r="BT5" s="23"/>
      <c r="BU5" s="23"/>
      <c r="BV5" s="23"/>
      <c r="BW5" s="23"/>
      <c r="BX5" s="23"/>
      <c r="BY5" s="23"/>
      <c r="BZ5" s="23"/>
      <c r="CA5" s="23"/>
      <c r="CB5" s="23"/>
      <c r="CC5" s="23"/>
      <c r="CD5" s="23"/>
      <c r="CE5" s="23"/>
      <c r="CF5" s="23"/>
      <c r="CG5" s="23"/>
      <c r="CH5" s="23"/>
      <c r="CI5" s="23"/>
      <c r="CJ5" s="417"/>
    </row>
    <row r="6" spans="1:88" ht="14.25" customHeight="1">
      <c r="A6" s="277"/>
      <c r="B6" s="2171" t="s">
        <v>205</v>
      </c>
      <c r="C6" s="2172"/>
      <c r="D6" s="2172"/>
      <c r="E6" s="2172"/>
      <c r="F6" s="2172"/>
      <c r="G6" s="2172"/>
      <c r="H6" s="2172"/>
      <c r="I6" s="2173"/>
      <c r="J6" s="2174">
        <f>'設条'!F10</f>
        <v>0</v>
      </c>
      <c r="K6" s="2175"/>
      <c r="L6" s="2175"/>
      <c r="M6" s="2175"/>
      <c r="N6" s="2175"/>
      <c r="O6" s="2175"/>
      <c r="P6" s="2175"/>
      <c r="Q6" s="2175"/>
      <c r="R6" s="2175"/>
      <c r="S6" s="2175"/>
      <c r="T6" s="2175"/>
      <c r="U6" s="2175"/>
      <c r="V6" s="2175"/>
      <c r="W6" s="2175"/>
      <c r="X6" s="2176"/>
      <c r="Y6" s="8"/>
      <c r="Z6" s="8"/>
      <c r="AA6" s="8"/>
      <c r="AB6" s="341"/>
      <c r="AH6" s="1722" t="s">
        <v>767</v>
      </c>
      <c r="AI6" s="1722"/>
      <c r="AL6" s="1722" t="s">
        <v>768</v>
      </c>
      <c r="AM6" s="1722"/>
      <c r="AP6" s="1722" t="s">
        <v>769</v>
      </c>
      <c r="AQ6" s="1722"/>
      <c r="AT6" s="1722" t="s">
        <v>770</v>
      </c>
      <c r="AU6" s="1722"/>
      <c r="AX6" s="1722" t="s">
        <v>771</v>
      </c>
      <c r="AY6" s="1722"/>
      <c r="BB6" s="1722" t="s">
        <v>772</v>
      </c>
      <c r="BC6" s="1722"/>
      <c r="BF6" s="1722" t="s">
        <v>773</v>
      </c>
      <c r="BG6" s="1722"/>
      <c r="BH6" s="275"/>
      <c r="BI6" s="275"/>
      <c r="BJ6" s="275"/>
      <c r="BK6" s="23"/>
      <c r="BL6" s="170"/>
      <c r="BM6" s="175"/>
      <c r="BN6" s="175"/>
      <c r="BO6" s="175"/>
      <c r="BP6" s="121"/>
      <c r="BQ6" s="173"/>
      <c r="BR6" s="173"/>
      <c r="BS6" s="173"/>
      <c r="BT6" s="173"/>
      <c r="BU6" s="451"/>
      <c r="BV6" s="2472">
        <f>'横桁'!L6</f>
        <v>3</v>
      </c>
      <c r="BW6" s="2161"/>
      <c r="BX6" s="2161"/>
      <c r="BY6" s="2473"/>
      <c r="BZ6" s="121"/>
      <c r="CA6" s="171"/>
      <c r="CB6" s="171"/>
      <c r="CC6" s="170"/>
      <c r="CD6" s="170"/>
      <c r="CE6" s="176"/>
      <c r="CF6" s="176"/>
      <c r="CG6" s="176"/>
      <c r="CH6" s="299"/>
      <c r="CI6" s="176"/>
      <c r="CJ6" s="105"/>
    </row>
    <row r="7" spans="1:88" ht="12" customHeight="1">
      <c r="A7" s="277"/>
      <c r="B7" s="2171" t="s">
        <v>361</v>
      </c>
      <c r="C7" s="2172"/>
      <c r="D7" s="2172"/>
      <c r="E7" s="2172"/>
      <c r="F7" s="2172"/>
      <c r="G7" s="2172"/>
      <c r="H7" s="2172"/>
      <c r="I7" s="2173"/>
      <c r="J7" s="2174" t="str">
        <f>'設条'!I18</f>
        <v>活荷重</v>
      </c>
      <c r="K7" s="2175"/>
      <c r="L7" s="2175"/>
      <c r="M7" s="2175"/>
      <c r="N7" s="2175"/>
      <c r="O7" s="2175"/>
      <c r="P7" s="2175"/>
      <c r="Q7" s="2175"/>
      <c r="R7" s="2175"/>
      <c r="S7" s="2175"/>
      <c r="T7" s="2175"/>
      <c r="U7" s="2175"/>
      <c r="V7" s="2175"/>
      <c r="W7" s="2175"/>
      <c r="X7" s="2176"/>
      <c r="Y7" s="8"/>
      <c r="Z7" s="8"/>
      <c r="AA7" s="341"/>
      <c r="AB7" s="278"/>
      <c r="AD7" s="8"/>
      <c r="AE7" s="1723" t="s">
        <v>774</v>
      </c>
      <c r="AF7" s="1723"/>
      <c r="AG7" s="275"/>
      <c r="AH7" s="421"/>
      <c r="AI7" s="8"/>
      <c r="AJ7" s="8"/>
      <c r="AK7" s="1724" t="s">
        <v>231</v>
      </c>
      <c r="AL7" s="1724"/>
      <c r="AM7" s="1725" t="s">
        <v>232</v>
      </c>
      <c r="AN7" s="1726"/>
      <c r="AO7" s="278"/>
      <c r="AP7" s="374"/>
      <c r="AQ7" s="341"/>
      <c r="AR7" s="8"/>
      <c r="AS7" s="1726" t="s">
        <v>233</v>
      </c>
      <c r="AT7" s="1727"/>
      <c r="AU7" s="1724" t="s">
        <v>234</v>
      </c>
      <c r="AV7" s="1724"/>
      <c r="AW7" s="278"/>
      <c r="AX7" s="421"/>
      <c r="AY7" s="8"/>
      <c r="AZ7" s="341"/>
      <c r="BA7" s="1726" t="s">
        <v>775</v>
      </c>
      <c r="BB7" s="1727"/>
      <c r="BC7" s="1724" t="s">
        <v>235</v>
      </c>
      <c r="BD7" s="1724"/>
      <c r="BE7" s="275"/>
      <c r="BF7" s="380"/>
      <c r="BG7" s="278"/>
      <c r="BH7" s="278"/>
      <c r="BI7" s="275"/>
      <c r="BJ7" s="275"/>
      <c r="BK7" s="23"/>
      <c r="BL7" s="175"/>
      <c r="BM7" s="175"/>
      <c r="BN7" s="121"/>
      <c r="BO7" s="121"/>
      <c r="BP7" s="452"/>
      <c r="BQ7" s="72"/>
      <c r="BR7" s="171"/>
      <c r="BS7" s="2474">
        <f>'横桁'!I7</f>
        <v>0</v>
      </c>
      <c r="BT7" s="2475"/>
      <c r="BU7" s="2476"/>
      <c r="BV7" s="453"/>
      <c r="BW7" s="205"/>
      <c r="BX7" s="198"/>
      <c r="BY7" s="198"/>
      <c r="BZ7" s="198"/>
      <c r="CA7" s="198"/>
      <c r="CB7" s="72"/>
      <c r="CC7" s="454"/>
      <c r="CD7" s="2143">
        <f>'横桁'!T7</f>
        <v>0.09</v>
      </c>
      <c r="CE7" s="455"/>
      <c r="CF7" s="170"/>
      <c r="CG7" s="170"/>
      <c r="CH7" s="189"/>
      <c r="CI7" s="170"/>
      <c r="CJ7" s="105"/>
    </row>
    <row r="8" spans="1:88" ht="14.25" thickBot="1">
      <c r="A8" s="277"/>
      <c r="B8" s="2171" t="s">
        <v>808</v>
      </c>
      <c r="C8" s="2172"/>
      <c r="D8" s="2172"/>
      <c r="E8" s="2172"/>
      <c r="F8" s="2172"/>
      <c r="G8" s="2172"/>
      <c r="H8" s="2172"/>
      <c r="I8" s="2173"/>
      <c r="J8" s="2177">
        <f>'設条'!I19</f>
        <v>0</v>
      </c>
      <c r="K8" s="2178"/>
      <c r="L8" s="2178"/>
      <c r="M8" s="2178"/>
      <c r="N8" s="2178"/>
      <c r="O8" s="2178"/>
      <c r="P8" s="2178"/>
      <c r="Q8" s="2178"/>
      <c r="R8" s="2178"/>
      <c r="S8" s="2178"/>
      <c r="T8" s="2178"/>
      <c r="U8" s="2178"/>
      <c r="V8" s="2178"/>
      <c r="W8" s="2178"/>
      <c r="X8" s="2179"/>
      <c r="Y8" s="341"/>
      <c r="Z8" s="341"/>
      <c r="AA8" s="341"/>
      <c r="AB8" s="278"/>
      <c r="AD8" s="278"/>
      <c r="AE8" s="348"/>
      <c r="AF8" s="347"/>
      <c r="AG8" s="347"/>
      <c r="AH8" s="348"/>
      <c r="AI8" s="347"/>
      <c r="AJ8" s="347"/>
      <c r="AK8" s="348"/>
      <c r="AL8" s="348"/>
      <c r="AM8" s="422"/>
      <c r="AN8" s="347"/>
      <c r="AO8" s="347"/>
      <c r="AP8" s="348"/>
      <c r="AQ8" s="347"/>
      <c r="AR8" s="347"/>
      <c r="AS8" s="347"/>
      <c r="AT8" s="422"/>
      <c r="AU8" s="347"/>
      <c r="AV8" s="349"/>
      <c r="AW8" s="347"/>
      <c r="AX8" s="348"/>
      <c r="AY8" s="347"/>
      <c r="AZ8" s="347"/>
      <c r="BA8" s="348"/>
      <c r="BB8" s="348"/>
      <c r="BC8" s="347"/>
      <c r="BD8" s="349"/>
      <c r="BE8" s="347"/>
      <c r="BF8" s="378"/>
      <c r="BG8" s="278"/>
      <c r="BH8" s="278"/>
      <c r="BI8" s="278"/>
      <c r="BJ8" s="278"/>
      <c r="BK8" s="23"/>
      <c r="BL8" s="176"/>
      <c r="BM8" s="176"/>
      <c r="BN8" s="176"/>
      <c r="BO8" s="173"/>
      <c r="BP8" s="456"/>
      <c r="BQ8" s="228"/>
      <c r="BR8" s="229"/>
      <c r="BS8" s="1789" t="s">
        <v>25</v>
      </c>
      <c r="BT8" s="1790"/>
      <c r="BU8" s="2477">
        <f>'横桁'!K8</f>
        <v>0</v>
      </c>
      <c r="BV8" s="2150"/>
      <c r="BW8" s="2151"/>
      <c r="BX8" s="2148" t="str">
        <f>'横桁'!N8</f>
        <v>(D　-  本)</v>
      </c>
      <c r="BY8" s="2148"/>
      <c r="BZ8" s="2148"/>
      <c r="CA8" s="2149"/>
      <c r="CB8" s="228"/>
      <c r="CC8" s="457"/>
      <c r="CD8" s="2144"/>
      <c r="CE8" s="458"/>
      <c r="CF8" s="175"/>
      <c r="CG8" s="170"/>
      <c r="CH8" s="189"/>
      <c r="CI8" s="170"/>
      <c r="CJ8" s="105"/>
    </row>
    <row r="9" spans="1:88" ht="12" customHeight="1" thickBot="1">
      <c r="A9" s="277"/>
      <c r="B9" s="2183" t="s">
        <v>809</v>
      </c>
      <c r="C9" s="2184"/>
      <c r="D9" s="2184"/>
      <c r="E9" s="2184"/>
      <c r="F9" s="2184"/>
      <c r="G9" s="2184"/>
      <c r="H9" s="2184"/>
      <c r="I9" s="2185"/>
      <c r="J9" s="1145">
        <f>'設条'!I20</f>
        <v>0</v>
      </c>
      <c r="K9" s="1146"/>
      <c r="L9" s="1146"/>
      <c r="M9" s="1146"/>
      <c r="N9" s="1146"/>
      <c r="O9" s="1146"/>
      <c r="P9" s="1146"/>
      <c r="Q9" s="1146"/>
      <c r="R9" s="1146"/>
      <c r="S9" s="1146"/>
      <c r="T9" s="1146"/>
      <c r="U9" s="1146"/>
      <c r="V9" s="1146"/>
      <c r="W9" s="1146"/>
      <c r="X9" s="1147"/>
      <c r="Y9" s="341"/>
      <c r="Z9" s="341"/>
      <c r="AA9" s="341"/>
      <c r="AB9" s="341"/>
      <c r="AD9" s="281"/>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79"/>
      <c r="BG9" s="278"/>
      <c r="BH9" s="278"/>
      <c r="BI9" s="278"/>
      <c r="BJ9" s="278"/>
      <c r="BK9" s="23"/>
      <c r="BL9" s="175"/>
      <c r="BM9" s="175"/>
      <c r="BN9" s="2152">
        <f>'横桁'!D9</f>
        <v>0</v>
      </c>
      <c r="BO9" s="173"/>
      <c r="BP9" s="456"/>
      <c r="BQ9" s="228"/>
      <c r="BR9" s="229"/>
      <c r="BS9" s="459" t="s">
        <v>27</v>
      </c>
      <c r="BT9" s="460"/>
      <c r="BU9" s="2477">
        <f>'横桁'!K9</f>
        <v>0</v>
      </c>
      <c r="BV9" s="2150"/>
      <c r="BW9" s="2151"/>
      <c r="BX9" s="2150" t="str">
        <f>'横桁'!N9</f>
        <v>(D　-  本)</v>
      </c>
      <c r="BY9" s="2150"/>
      <c r="BZ9" s="2150"/>
      <c r="CA9" s="2151"/>
      <c r="CB9" s="228"/>
      <c r="CC9" s="457"/>
      <c r="CD9" s="2145"/>
      <c r="CE9" s="171"/>
      <c r="CF9" s="2180">
        <f>'横桁'!V9</f>
        <v>0.15</v>
      </c>
      <c r="CG9" s="171"/>
      <c r="CH9" s="189"/>
      <c r="CI9" s="176"/>
      <c r="CJ9" s="105"/>
    </row>
    <row r="10" spans="1:88" ht="12.75" customHeight="1">
      <c r="A10" s="277"/>
      <c r="B10" s="2186"/>
      <c r="C10" s="2187"/>
      <c r="D10" s="2187"/>
      <c r="E10" s="2187"/>
      <c r="F10" s="2187"/>
      <c r="G10" s="2187"/>
      <c r="H10" s="2187"/>
      <c r="I10" s="2188"/>
      <c r="J10" s="2192"/>
      <c r="K10" s="2193"/>
      <c r="L10" s="2193"/>
      <c r="M10" s="2193"/>
      <c r="N10" s="2193"/>
      <c r="O10" s="2193"/>
      <c r="P10" s="2193"/>
      <c r="Q10" s="2193"/>
      <c r="R10" s="2193"/>
      <c r="S10" s="2193"/>
      <c r="T10" s="2193"/>
      <c r="U10" s="2193"/>
      <c r="V10" s="2193"/>
      <c r="W10" s="2193"/>
      <c r="X10" s="2194"/>
      <c r="Y10" s="341"/>
      <c r="Z10" s="341"/>
      <c r="AA10" s="341"/>
      <c r="AB10" s="275"/>
      <c r="AD10" s="278"/>
      <c r="AE10" s="341"/>
      <c r="AF10" s="341"/>
      <c r="AG10" s="341"/>
      <c r="AH10" s="341"/>
      <c r="AI10" s="341"/>
      <c r="AJ10" s="278"/>
      <c r="AK10" s="341"/>
      <c r="AL10" s="278"/>
      <c r="AM10" s="341"/>
      <c r="AN10" s="341"/>
      <c r="AO10" s="341"/>
      <c r="AP10" s="341"/>
      <c r="AQ10" s="278"/>
      <c r="AR10" s="278"/>
      <c r="AS10" s="278"/>
      <c r="AT10" s="278"/>
      <c r="AU10" s="341"/>
      <c r="AV10" s="341"/>
      <c r="AW10" s="278"/>
      <c r="AX10" s="341"/>
      <c r="AY10" s="278"/>
      <c r="AZ10" s="278"/>
      <c r="BA10" s="278"/>
      <c r="BB10" s="341"/>
      <c r="BC10" s="341"/>
      <c r="BD10" s="278"/>
      <c r="BE10" s="278"/>
      <c r="BF10" s="380"/>
      <c r="BG10" s="278"/>
      <c r="BH10" s="278"/>
      <c r="BI10" s="382"/>
      <c r="BJ10" s="382"/>
      <c r="BK10" s="23"/>
      <c r="BL10" s="171"/>
      <c r="BM10" s="171"/>
      <c r="BN10" s="2146"/>
      <c r="BO10" s="173"/>
      <c r="BP10" s="461"/>
      <c r="BQ10" s="54"/>
      <c r="BR10" s="226"/>
      <c r="BS10" s="171"/>
      <c r="BT10" s="171"/>
      <c r="BU10" s="171"/>
      <c r="BV10" s="171"/>
      <c r="BW10" s="171"/>
      <c r="BX10" s="21"/>
      <c r="BY10" s="21"/>
      <c r="BZ10" s="172"/>
      <c r="CA10" s="172"/>
      <c r="CB10" s="462"/>
      <c r="CC10" s="223"/>
      <c r="CD10" s="1795" t="s">
        <v>28</v>
      </c>
      <c r="CE10" s="170"/>
      <c r="CF10" s="2181"/>
      <c r="CG10" s="171"/>
      <c r="CH10" s="189"/>
      <c r="CI10" s="176"/>
      <c r="CJ10" s="105"/>
    </row>
    <row r="11" spans="1:88" ht="12.75" customHeight="1" thickBot="1">
      <c r="A11" s="277"/>
      <c r="B11" s="2189"/>
      <c r="C11" s="2190"/>
      <c r="D11" s="2190"/>
      <c r="E11" s="2190"/>
      <c r="F11" s="2190"/>
      <c r="G11" s="2190"/>
      <c r="H11" s="2190"/>
      <c r="I11" s="2191"/>
      <c r="J11" s="1148"/>
      <c r="K11" s="1149"/>
      <c r="L11" s="1149"/>
      <c r="M11" s="1149"/>
      <c r="N11" s="1149"/>
      <c r="O11" s="1149"/>
      <c r="P11" s="1149"/>
      <c r="Q11" s="1149"/>
      <c r="R11" s="1149"/>
      <c r="S11" s="1149"/>
      <c r="T11" s="1149"/>
      <c r="U11" s="1149"/>
      <c r="V11" s="1149"/>
      <c r="W11" s="1149"/>
      <c r="X11" s="1150"/>
      <c r="Y11" s="341"/>
      <c r="Z11" s="382"/>
      <c r="AA11" s="382"/>
      <c r="AB11" s="382"/>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495"/>
      <c r="BI11" s="650" t="s">
        <v>236</v>
      </c>
      <c r="BJ11" s="651" t="s">
        <v>237</v>
      </c>
      <c r="BK11" s="652"/>
      <c r="BL11" s="171"/>
      <c r="BM11" s="61"/>
      <c r="BN11" s="2147"/>
      <c r="BO11" s="176"/>
      <c r="BP11" s="463"/>
      <c r="BQ11" s="63"/>
      <c r="BR11" s="226"/>
      <c r="BS11" s="177"/>
      <c r="BT11" s="177"/>
      <c r="BU11" s="177"/>
      <c r="BV11" s="177"/>
      <c r="BW11" s="177"/>
      <c r="BX11" s="177"/>
      <c r="BY11" s="177"/>
      <c r="BZ11" s="177"/>
      <c r="CA11" s="177"/>
      <c r="CB11" s="344"/>
      <c r="CC11" s="170"/>
      <c r="CD11" s="1796"/>
      <c r="CE11" s="170"/>
      <c r="CF11" s="2182"/>
      <c r="CG11" s="171"/>
      <c r="CH11" s="189"/>
      <c r="CI11" s="176"/>
      <c r="CJ11" s="105"/>
    </row>
    <row r="12" spans="1:88" ht="12.75" customHeight="1" thickBot="1">
      <c r="A12" s="277"/>
      <c r="B12" s="2171" t="s">
        <v>810</v>
      </c>
      <c r="C12" s="2172"/>
      <c r="D12" s="2172"/>
      <c r="E12" s="2172"/>
      <c r="F12" s="2172"/>
      <c r="G12" s="2172"/>
      <c r="H12" s="2172"/>
      <c r="I12" s="2173"/>
      <c r="J12" s="2177">
        <f>'設条'!I22</f>
        <v>0</v>
      </c>
      <c r="K12" s="2178"/>
      <c r="L12" s="2178"/>
      <c r="M12" s="2178"/>
      <c r="N12" s="2178"/>
      <c r="O12" s="2178"/>
      <c r="P12" s="2178"/>
      <c r="Q12" s="2178"/>
      <c r="R12" s="2178"/>
      <c r="S12" s="2178"/>
      <c r="T12" s="2178"/>
      <c r="U12" s="2178"/>
      <c r="V12" s="2178"/>
      <c r="W12" s="2178"/>
      <c r="X12" s="2179"/>
      <c r="Y12" s="653"/>
      <c r="Z12" s="2203" t="s">
        <v>559</v>
      </c>
      <c r="AA12" s="2204"/>
      <c r="AB12" s="2204"/>
      <c r="AC12" s="2204"/>
      <c r="AD12" s="2204"/>
      <c r="AE12" s="2204"/>
      <c r="AF12" s="2204"/>
      <c r="AG12" s="2204"/>
      <c r="AH12" s="2204"/>
      <c r="AI12" s="2204"/>
      <c r="AJ12" s="2205"/>
      <c r="AK12" s="2200" t="str">
        <f>'主版'!J34</f>
        <v>平面格子解析</v>
      </c>
      <c r="AL12" s="2201"/>
      <c r="AM12" s="2201"/>
      <c r="AN12" s="2201"/>
      <c r="AO12" s="2201"/>
      <c r="AP12" s="2201"/>
      <c r="AQ12" s="2201"/>
      <c r="AR12" s="2201"/>
      <c r="AS12" s="2201"/>
      <c r="AT12" s="2201"/>
      <c r="AU12" s="2201"/>
      <c r="AV12" s="2201"/>
      <c r="AW12" s="2201"/>
      <c r="AX12" s="2201"/>
      <c r="AY12" s="2201"/>
      <c r="AZ12" s="2201"/>
      <c r="BA12" s="2201"/>
      <c r="BB12" s="2201"/>
      <c r="BC12" s="2201"/>
      <c r="BD12" s="2201"/>
      <c r="BE12" s="2201"/>
      <c r="BF12" s="2201"/>
      <c r="BG12" s="2201"/>
      <c r="BH12" s="2202"/>
      <c r="BI12" s="59">
        <f>'主版'!AN34</f>
        <v>0</v>
      </c>
      <c r="BJ12" s="2195" t="s">
        <v>238</v>
      </c>
      <c r="BK12" s="23"/>
      <c r="BL12" s="171"/>
      <c r="BM12" s="170"/>
      <c r="BN12" s="204"/>
      <c r="BO12" s="67"/>
      <c r="BP12" s="55"/>
      <c r="BQ12" s="57"/>
      <c r="BR12" s="148"/>
      <c r="BS12" s="464"/>
      <c r="BT12" s="464"/>
      <c r="BU12" s="464"/>
      <c r="BV12" s="464"/>
      <c r="BW12" s="465"/>
      <c r="BX12" s="465"/>
      <c r="BY12" s="465"/>
      <c r="BZ12" s="465"/>
      <c r="CA12" s="465"/>
      <c r="CB12" s="466"/>
      <c r="CC12" s="171"/>
      <c r="CD12" s="171"/>
      <c r="CE12" s="204"/>
      <c r="CF12" s="170"/>
      <c r="CG12" s="170"/>
      <c r="CH12" s="189"/>
      <c r="CI12" s="170"/>
      <c r="CJ12" s="105"/>
    </row>
    <row r="13" spans="1:88" ht="13.5">
      <c r="A13" s="277"/>
      <c r="B13" s="2171" t="s">
        <v>811</v>
      </c>
      <c r="C13" s="2172"/>
      <c r="D13" s="2172"/>
      <c r="E13" s="2172"/>
      <c r="F13" s="2172"/>
      <c r="G13" s="2172"/>
      <c r="H13" s="2172"/>
      <c r="I13" s="2173"/>
      <c r="J13" s="2177">
        <f>'主版'!C45</f>
        <v>1</v>
      </c>
      <c r="K13" s="2178"/>
      <c r="L13" s="2178"/>
      <c r="M13" s="2178"/>
      <c r="N13" s="2178"/>
      <c r="O13" s="2178"/>
      <c r="P13" s="2178"/>
      <c r="Q13" s="2178"/>
      <c r="R13" s="2178"/>
      <c r="S13" s="2178"/>
      <c r="T13" s="2178"/>
      <c r="U13" s="2178"/>
      <c r="V13" s="2178"/>
      <c r="W13" s="2178"/>
      <c r="X13" s="2179"/>
      <c r="Y13" s="653"/>
      <c r="Z13" s="2197" t="s">
        <v>239</v>
      </c>
      <c r="AA13" s="2198"/>
      <c r="AB13" s="2198"/>
      <c r="AC13" s="2198"/>
      <c r="AD13" s="2198"/>
      <c r="AE13" s="2198"/>
      <c r="AF13" s="2198"/>
      <c r="AG13" s="2198"/>
      <c r="AH13" s="2198"/>
      <c r="AI13" s="2198"/>
      <c r="AJ13" s="2199"/>
      <c r="AK13" s="2200">
        <f>'設条'!F14</f>
        <v>0</v>
      </c>
      <c r="AL13" s="2201"/>
      <c r="AM13" s="2201"/>
      <c r="AN13" s="2201"/>
      <c r="AO13" s="2201"/>
      <c r="AP13" s="2201"/>
      <c r="AQ13" s="2201"/>
      <c r="AR13" s="2201"/>
      <c r="AS13" s="2201"/>
      <c r="AT13" s="2201"/>
      <c r="AU13" s="2201"/>
      <c r="AV13" s="2201"/>
      <c r="AW13" s="2201"/>
      <c r="AX13" s="2201"/>
      <c r="AY13" s="2201"/>
      <c r="AZ13" s="2201"/>
      <c r="BA13" s="2201"/>
      <c r="BB13" s="2201"/>
      <c r="BC13" s="2201"/>
      <c r="BD13" s="2201"/>
      <c r="BE13" s="2201"/>
      <c r="BF13" s="2201"/>
      <c r="BG13" s="2201"/>
      <c r="BH13" s="2202"/>
      <c r="BI13" s="654" t="s">
        <v>74</v>
      </c>
      <c r="BJ13" s="2196"/>
      <c r="BK13" s="23"/>
      <c r="BL13" s="2478">
        <f>'横桁'!B13</f>
        <v>1.15</v>
      </c>
      <c r="BM13" s="171"/>
      <c r="BN13" s="2481">
        <f>'横桁'!D13</f>
        <v>1.15</v>
      </c>
      <c r="BO13" s="467"/>
      <c r="BP13" s="204"/>
      <c r="BQ13" s="468"/>
      <c r="BR13" s="469"/>
      <c r="BS13" s="464"/>
      <c r="BT13" s="464"/>
      <c r="BU13" s="464"/>
      <c r="BV13" s="470"/>
      <c r="BW13" s="170"/>
      <c r="BX13" s="170"/>
      <c r="BY13" s="170"/>
      <c r="BZ13" s="170"/>
      <c r="CA13" s="170"/>
      <c r="CB13" s="170"/>
      <c r="CC13" s="175"/>
      <c r="CD13" s="175"/>
      <c r="CE13" s="175"/>
      <c r="CF13" s="175"/>
      <c r="CG13" s="2481">
        <f>'横桁'!W13</f>
        <v>0.85</v>
      </c>
      <c r="CH13" s="745"/>
      <c r="CI13" s="170"/>
      <c r="CJ13" s="105"/>
    </row>
    <row r="14" spans="1:88" ht="15.75" customHeight="1">
      <c r="A14" s="277"/>
      <c r="B14" s="2171" t="s">
        <v>381</v>
      </c>
      <c r="C14" s="2172"/>
      <c r="D14" s="2172"/>
      <c r="E14" s="2172"/>
      <c r="F14" s="2172"/>
      <c r="G14" s="2172"/>
      <c r="H14" s="2172"/>
      <c r="I14" s="2173"/>
      <c r="J14" s="2174" t="str">
        <f>'設条'!I26</f>
        <v>°´″</v>
      </c>
      <c r="K14" s="2175"/>
      <c r="L14" s="2175"/>
      <c r="M14" s="2175"/>
      <c r="N14" s="2175"/>
      <c r="O14" s="2175"/>
      <c r="P14" s="2175"/>
      <c r="Q14" s="2175"/>
      <c r="R14" s="2175"/>
      <c r="S14" s="2175"/>
      <c r="T14" s="2175"/>
      <c r="U14" s="2175"/>
      <c r="V14" s="2175"/>
      <c r="W14" s="2175"/>
      <c r="X14" s="2176"/>
      <c r="Y14" s="653"/>
      <c r="Z14" s="341"/>
      <c r="AA14" s="341"/>
      <c r="AB14" s="341"/>
      <c r="AC14" s="341"/>
      <c r="AD14" s="341"/>
      <c r="AE14" s="341"/>
      <c r="AF14" s="1683" t="s">
        <v>686</v>
      </c>
      <c r="AG14" s="1708"/>
      <c r="AH14" s="1708"/>
      <c r="AI14" s="1708"/>
      <c r="AJ14" s="1684"/>
      <c r="AK14" s="381"/>
      <c r="AL14" s="382"/>
      <c r="AM14" s="382"/>
      <c r="AN14" s="1671" t="s">
        <v>661</v>
      </c>
      <c r="AO14" s="1671"/>
      <c r="AP14" s="278"/>
      <c r="AQ14" s="278"/>
      <c r="AR14" s="374"/>
      <c r="AS14" s="278"/>
      <c r="AT14" s="278"/>
      <c r="AU14" s="278"/>
      <c r="AV14" s="1682" t="s">
        <v>663</v>
      </c>
      <c r="AW14" s="1682"/>
      <c r="AX14" s="278"/>
      <c r="AY14" s="278"/>
      <c r="AZ14" s="374"/>
      <c r="BA14" s="278"/>
      <c r="BB14" s="278"/>
      <c r="BC14" s="278"/>
      <c r="BD14" s="1671" t="s">
        <v>665</v>
      </c>
      <c r="BE14" s="1671"/>
      <c r="BF14" s="382"/>
      <c r="BG14" s="382"/>
      <c r="BH14" s="387"/>
      <c r="BI14" s="2174" t="s">
        <v>438</v>
      </c>
      <c r="BJ14" s="2176"/>
      <c r="BK14" s="23"/>
      <c r="BL14" s="2479"/>
      <c r="BM14" s="175"/>
      <c r="BN14" s="2479"/>
      <c r="BO14" s="733"/>
      <c r="BP14" s="2143">
        <f>'横桁'!F14</f>
        <v>0</v>
      </c>
      <c r="BQ14" s="123"/>
      <c r="BR14" s="464"/>
      <c r="BS14" s="464"/>
      <c r="BT14" s="464"/>
      <c r="BU14" s="464"/>
      <c r="BV14" s="470"/>
      <c r="BW14" s="170"/>
      <c r="BX14" s="170"/>
      <c r="BY14" s="170"/>
      <c r="BZ14" s="170"/>
      <c r="CA14" s="170"/>
      <c r="CB14" s="170"/>
      <c r="CC14" s="170"/>
      <c r="CD14" s="170"/>
      <c r="CE14" s="170"/>
      <c r="CF14" s="171"/>
      <c r="CG14" s="2482"/>
      <c r="CH14" s="746"/>
      <c r="CI14" s="170"/>
      <c r="CJ14" s="105"/>
    </row>
    <row r="15" spans="1:88" ht="13.5">
      <c r="A15" s="277"/>
      <c r="B15" s="2206" t="s">
        <v>484</v>
      </c>
      <c r="C15" s="2207"/>
      <c r="D15" s="2208"/>
      <c r="E15" s="2212" t="s">
        <v>363</v>
      </c>
      <c r="F15" s="2213"/>
      <c r="G15" s="2213"/>
      <c r="H15" s="2213"/>
      <c r="I15" s="2214"/>
      <c r="J15" s="2174" t="str">
        <f>'設条'!AC18</f>
        <v>mm（  ）</v>
      </c>
      <c r="K15" s="2175"/>
      <c r="L15" s="2175"/>
      <c r="M15" s="2175"/>
      <c r="N15" s="2175"/>
      <c r="O15" s="2175"/>
      <c r="P15" s="2175"/>
      <c r="Q15" s="2175"/>
      <c r="R15" s="2175"/>
      <c r="S15" s="2175"/>
      <c r="T15" s="2175"/>
      <c r="U15" s="2175"/>
      <c r="V15" s="2175"/>
      <c r="W15" s="2175"/>
      <c r="X15" s="2176"/>
      <c r="Y15" s="341"/>
      <c r="Z15" s="388"/>
      <c r="AA15" s="142"/>
      <c r="AB15" s="142"/>
      <c r="AC15" s="142"/>
      <c r="AD15" s="142"/>
      <c r="AE15" s="142"/>
      <c r="AF15" s="142"/>
      <c r="AG15" s="383"/>
      <c r="AH15" s="383"/>
      <c r="AI15" s="383"/>
      <c r="AJ15" s="389"/>
      <c r="AK15" s="1685" t="s">
        <v>687</v>
      </c>
      <c r="AL15" s="1686"/>
      <c r="AM15" s="1686"/>
      <c r="AN15" s="1687"/>
      <c r="AO15" s="1685" t="s">
        <v>688</v>
      </c>
      <c r="AP15" s="1686"/>
      <c r="AQ15" s="1686"/>
      <c r="AR15" s="1687"/>
      <c r="AS15" s="1685" t="s">
        <v>687</v>
      </c>
      <c r="AT15" s="1686"/>
      <c r="AU15" s="1686"/>
      <c r="AV15" s="1687"/>
      <c r="AW15" s="1685" t="s">
        <v>688</v>
      </c>
      <c r="AX15" s="1686"/>
      <c r="AY15" s="1686"/>
      <c r="AZ15" s="1687"/>
      <c r="BA15" s="1685" t="s">
        <v>687</v>
      </c>
      <c r="BB15" s="1686"/>
      <c r="BC15" s="1686"/>
      <c r="BD15" s="1687"/>
      <c r="BE15" s="1685" t="s">
        <v>688</v>
      </c>
      <c r="BF15" s="1686"/>
      <c r="BG15" s="1686"/>
      <c r="BH15" s="1687"/>
      <c r="BI15" s="655" t="s">
        <v>236</v>
      </c>
      <c r="BJ15" s="656" t="s">
        <v>237</v>
      </c>
      <c r="BK15" s="278"/>
      <c r="BL15" s="2479"/>
      <c r="BM15" s="175"/>
      <c r="BN15" s="2479"/>
      <c r="BO15" s="733"/>
      <c r="BP15" s="2484"/>
      <c r="BQ15" s="123"/>
      <c r="BR15" s="464"/>
      <c r="BS15" s="464"/>
      <c r="BT15" s="464"/>
      <c r="BU15" s="464"/>
      <c r="BV15" s="470"/>
      <c r="BW15" s="473"/>
      <c r="BX15" s="171"/>
      <c r="BY15" s="171"/>
      <c r="BZ15" s="171"/>
      <c r="CA15" s="171"/>
      <c r="CB15" s="171"/>
      <c r="CC15" s="170"/>
      <c r="CD15" s="170"/>
      <c r="CE15" s="175"/>
      <c r="CF15" s="121"/>
      <c r="CG15" s="2482"/>
      <c r="CH15" s="746"/>
      <c r="CI15" s="121"/>
      <c r="CJ15" s="105"/>
    </row>
    <row r="16" spans="1:88" ht="14.25" thickBot="1">
      <c r="A16" s="277"/>
      <c r="B16" s="2209"/>
      <c r="C16" s="2210"/>
      <c r="D16" s="2211"/>
      <c r="E16" s="2212" t="s">
        <v>365</v>
      </c>
      <c r="F16" s="2213"/>
      <c r="G16" s="2213"/>
      <c r="H16" s="2213"/>
      <c r="I16" s="2214"/>
      <c r="J16" s="2174" t="str">
        <f>'設条'!AC19</f>
        <v>mm（ ）</v>
      </c>
      <c r="K16" s="2175"/>
      <c r="L16" s="2175"/>
      <c r="M16" s="2175"/>
      <c r="N16" s="2175"/>
      <c r="O16" s="2175"/>
      <c r="P16" s="2175"/>
      <c r="Q16" s="2175"/>
      <c r="R16" s="2175"/>
      <c r="S16" s="2175"/>
      <c r="T16" s="2175"/>
      <c r="U16" s="2175"/>
      <c r="V16" s="2175"/>
      <c r="W16" s="2175"/>
      <c r="X16" s="2176"/>
      <c r="Y16" s="341"/>
      <c r="Z16" s="2215" t="s">
        <v>690</v>
      </c>
      <c r="AA16" s="2218" t="s">
        <v>702</v>
      </c>
      <c r="AB16" s="2219"/>
      <c r="AC16" s="2219"/>
      <c r="AD16" s="2219"/>
      <c r="AE16" s="2219"/>
      <c r="AF16" s="2219"/>
      <c r="AG16" s="2219"/>
      <c r="AH16" s="2219"/>
      <c r="AI16" s="2219"/>
      <c r="AJ16" s="2220"/>
      <c r="AK16" s="2167">
        <f>'合成'!N21</f>
        <v>0</v>
      </c>
      <c r="AL16" s="1700"/>
      <c r="AM16" s="1700"/>
      <c r="AN16" s="2221"/>
      <c r="AO16" s="2167">
        <f>'合成'!R21</f>
        <v>0</v>
      </c>
      <c r="AP16" s="1765"/>
      <c r="AQ16" s="1765"/>
      <c r="AR16" s="1766"/>
      <c r="AS16" s="2167">
        <f>'合成'!V21</f>
        <v>0</v>
      </c>
      <c r="AT16" s="1765"/>
      <c r="AU16" s="1765"/>
      <c r="AV16" s="1766"/>
      <c r="AW16" s="2167">
        <f>'合成'!Z21</f>
        <v>0</v>
      </c>
      <c r="AX16" s="1765"/>
      <c r="AY16" s="1765"/>
      <c r="AZ16" s="1766"/>
      <c r="BA16" s="2167">
        <f>'合成'!AD21</f>
        <v>0</v>
      </c>
      <c r="BB16" s="1765"/>
      <c r="BC16" s="1765"/>
      <c r="BD16" s="1766"/>
      <c r="BE16" s="2167">
        <f>'合成'!AH21</f>
        <v>0</v>
      </c>
      <c r="BF16" s="1765"/>
      <c r="BG16" s="1765"/>
      <c r="BH16" s="1766"/>
      <c r="BI16" s="59">
        <f>'合成'!AL21</f>
        <v>0</v>
      </c>
      <c r="BJ16" s="2222" t="s">
        <v>240</v>
      </c>
      <c r="BK16" s="657"/>
      <c r="BL16" s="2480"/>
      <c r="BM16" s="175"/>
      <c r="BN16" s="2480"/>
      <c r="BO16" s="733"/>
      <c r="BP16" s="2485"/>
      <c r="BQ16" s="474"/>
      <c r="BR16" s="464"/>
      <c r="BS16" s="464"/>
      <c r="BT16" s="464"/>
      <c r="BU16" s="464"/>
      <c r="BV16" s="470"/>
      <c r="BW16" s="475"/>
      <c r="BX16" s="475"/>
      <c r="BY16" s="475"/>
      <c r="BZ16" s="475"/>
      <c r="CA16" s="475"/>
      <c r="CB16" s="475"/>
      <c r="CC16" s="170"/>
      <c r="CD16" s="170"/>
      <c r="CE16" s="121"/>
      <c r="CF16" s="121"/>
      <c r="CG16" s="2483"/>
      <c r="CH16" s="746"/>
      <c r="CI16" s="121"/>
      <c r="CJ16" s="105"/>
    </row>
    <row r="17" spans="1:88" ht="14.25" thickBot="1">
      <c r="A17" s="277"/>
      <c r="B17" s="2225" t="s">
        <v>241</v>
      </c>
      <c r="C17" s="1334"/>
      <c r="D17" s="1334"/>
      <c r="E17" s="1334"/>
      <c r="F17" s="1334"/>
      <c r="G17" s="1394"/>
      <c r="H17" s="1394"/>
      <c r="I17" s="1705"/>
      <c r="J17" s="1099" t="str">
        <f>'設条'!AE28</f>
        <v>ＳＷＰＲ７Ｂ１２Ｓ１2.7</v>
      </c>
      <c r="K17" s="1095"/>
      <c r="L17" s="1095"/>
      <c r="M17" s="1095"/>
      <c r="N17" s="1095"/>
      <c r="O17" s="1095"/>
      <c r="P17" s="1095"/>
      <c r="Q17" s="1095"/>
      <c r="R17" s="1095"/>
      <c r="S17" s="1095"/>
      <c r="T17" s="1095"/>
      <c r="U17" s="1095"/>
      <c r="V17" s="1095"/>
      <c r="W17" s="1095"/>
      <c r="X17" s="1096"/>
      <c r="Y17" s="279"/>
      <c r="Z17" s="2216"/>
      <c r="AA17" s="2218" t="s">
        <v>704</v>
      </c>
      <c r="AB17" s="2219"/>
      <c r="AC17" s="2219"/>
      <c r="AD17" s="2219"/>
      <c r="AE17" s="2219"/>
      <c r="AF17" s="2219"/>
      <c r="AG17" s="2219"/>
      <c r="AH17" s="2219"/>
      <c r="AI17" s="2219"/>
      <c r="AJ17" s="2220"/>
      <c r="AK17" s="2167">
        <f>'合成'!N22</f>
        <v>0</v>
      </c>
      <c r="AL17" s="1765"/>
      <c r="AM17" s="1765"/>
      <c r="AN17" s="1766"/>
      <c r="AO17" s="2167">
        <f>'合成'!R22</f>
        <v>0</v>
      </c>
      <c r="AP17" s="1765"/>
      <c r="AQ17" s="1765"/>
      <c r="AR17" s="1766"/>
      <c r="AS17" s="2167">
        <f>'合成'!V22</f>
        <v>0</v>
      </c>
      <c r="AT17" s="1765"/>
      <c r="AU17" s="1765"/>
      <c r="AV17" s="1766"/>
      <c r="AW17" s="2167">
        <f>'合成'!Z22</f>
        <v>0</v>
      </c>
      <c r="AX17" s="1765"/>
      <c r="AY17" s="1765"/>
      <c r="AZ17" s="1766"/>
      <c r="BA17" s="2167">
        <f>'合成'!AD22</f>
        <v>0</v>
      </c>
      <c r="BB17" s="1765"/>
      <c r="BC17" s="1765"/>
      <c r="BD17" s="1766"/>
      <c r="BE17" s="2167">
        <f>'合成'!AH22</f>
        <v>0</v>
      </c>
      <c r="BF17" s="1765"/>
      <c r="BG17" s="1765"/>
      <c r="BH17" s="1766"/>
      <c r="BI17" s="59">
        <f>'合成'!AL22</f>
        <v>0</v>
      </c>
      <c r="BJ17" s="2223"/>
      <c r="BK17" s="658"/>
      <c r="BL17" s="121"/>
      <c r="BM17" s="121"/>
      <c r="BN17" s="121"/>
      <c r="BO17" s="23"/>
      <c r="BP17" s="1795" t="s">
        <v>29</v>
      </c>
      <c r="BQ17" s="120"/>
      <c r="BR17" s="476"/>
      <c r="BS17" s="477"/>
      <c r="BT17" s="477"/>
      <c r="BU17" s="477"/>
      <c r="BV17" s="477"/>
      <c r="BW17" s="477"/>
      <c r="BX17" s="477"/>
      <c r="BY17" s="477"/>
      <c r="BZ17" s="477"/>
      <c r="CA17" s="477"/>
      <c r="CB17" s="478"/>
      <c r="CC17" s="170"/>
      <c r="CD17" s="170"/>
      <c r="CE17" s="170"/>
      <c r="CF17" s="170"/>
      <c r="CG17" s="170"/>
      <c r="CH17" s="189"/>
      <c r="CI17" s="121"/>
      <c r="CJ17" s="105"/>
    </row>
    <row r="18" spans="1:88" ht="13.5">
      <c r="A18" s="277"/>
      <c r="B18" s="2226" t="s">
        <v>242</v>
      </c>
      <c r="C18" s="2227"/>
      <c r="D18" s="2227"/>
      <c r="E18" s="2227"/>
      <c r="F18" s="2227"/>
      <c r="G18" s="2227"/>
      <c r="H18" s="2227"/>
      <c r="I18" s="2228"/>
      <c r="J18" s="659"/>
      <c r="K18" s="659"/>
      <c r="L18" s="659"/>
      <c r="M18" s="2232" t="s">
        <v>243</v>
      </c>
      <c r="N18" s="2232"/>
      <c r="O18" s="2232"/>
      <c r="P18" s="2234">
        <f>'設条'!P28</f>
        <v>36</v>
      </c>
      <c r="Q18" s="2234"/>
      <c r="R18" s="2234"/>
      <c r="S18" s="1569" t="s">
        <v>244</v>
      </c>
      <c r="T18" s="1569"/>
      <c r="U18" s="1569"/>
      <c r="V18" s="659"/>
      <c r="W18" s="659"/>
      <c r="X18" s="660"/>
      <c r="Y18" s="279"/>
      <c r="Z18" s="2216"/>
      <c r="AA18" s="2236" t="s">
        <v>705</v>
      </c>
      <c r="AB18" s="2237"/>
      <c r="AC18" s="2237"/>
      <c r="AD18" s="2237"/>
      <c r="AE18" s="2238"/>
      <c r="AF18" s="2242" t="s">
        <v>706</v>
      </c>
      <c r="AG18" s="2243"/>
      <c r="AH18" s="2243"/>
      <c r="AI18" s="2243"/>
      <c r="AJ18" s="2244"/>
      <c r="AK18" s="2167">
        <f>'合成'!N23</f>
        <v>0</v>
      </c>
      <c r="AL18" s="1765"/>
      <c r="AM18" s="1765"/>
      <c r="AN18" s="1766"/>
      <c r="AO18" s="2167">
        <f>'合成'!R23</f>
        <v>0</v>
      </c>
      <c r="AP18" s="1765"/>
      <c r="AQ18" s="1765"/>
      <c r="AR18" s="1766"/>
      <c r="AS18" s="2167">
        <f>'合成'!V23</f>
        <v>0</v>
      </c>
      <c r="AT18" s="1765"/>
      <c r="AU18" s="1765"/>
      <c r="AV18" s="1766"/>
      <c r="AW18" s="2167">
        <f>'合成'!Z23</f>
        <v>0</v>
      </c>
      <c r="AX18" s="1765"/>
      <c r="AY18" s="1765"/>
      <c r="AZ18" s="1766"/>
      <c r="BA18" s="2167">
        <f>'合成'!AD23</f>
        <v>0</v>
      </c>
      <c r="BB18" s="1765"/>
      <c r="BC18" s="1765"/>
      <c r="BD18" s="1766"/>
      <c r="BE18" s="2167">
        <f>'合成'!AH23</f>
        <v>0</v>
      </c>
      <c r="BF18" s="1765"/>
      <c r="BG18" s="1765"/>
      <c r="BH18" s="1766"/>
      <c r="BI18" s="59">
        <f>'合成'!AL23</f>
        <v>0</v>
      </c>
      <c r="BJ18" s="2223"/>
      <c r="BK18" s="658"/>
      <c r="BL18" s="176"/>
      <c r="BM18" s="171"/>
      <c r="BN18" s="170"/>
      <c r="BO18" s="482"/>
      <c r="BP18" s="1805"/>
      <c r="BQ18" s="72"/>
      <c r="BR18" s="175"/>
      <c r="BS18" s="166"/>
      <c r="BT18" s="483"/>
      <c r="BU18" s="170"/>
      <c r="BV18" s="484"/>
      <c r="BW18" s="170"/>
      <c r="BX18" s="485"/>
      <c r="BY18" s="485"/>
      <c r="BZ18" s="486"/>
      <c r="CA18" s="486"/>
      <c r="CB18" s="487"/>
      <c r="CC18" s="170"/>
      <c r="CD18" s="2143">
        <f>'横桁'!T18</f>
        <v>0.1</v>
      </c>
      <c r="CE18" s="480"/>
      <c r="CF18" s="2487">
        <f>'横桁'!V18</f>
        <v>0.15</v>
      </c>
      <c r="CG18" s="171"/>
      <c r="CH18" s="189"/>
      <c r="CI18" s="121"/>
      <c r="CJ18" s="105"/>
    </row>
    <row r="19" spans="1:88" ht="13.5">
      <c r="A19" s="277"/>
      <c r="B19" s="2229"/>
      <c r="C19" s="2230"/>
      <c r="D19" s="2230"/>
      <c r="E19" s="2230"/>
      <c r="F19" s="2230"/>
      <c r="G19" s="2230"/>
      <c r="H19" s="2230"/>
      <c r="I19" s="2231"/>
      <c r="J19" s="661"/>
      <c r="K19" s="661"/>
      <c r="L19" s="661"/>
      <c r="M19" s="2233"/>
      <c r="N19" s="2233"/>
      <c r="O19" s="2233"/>
      <c r="P19" s="2235"/>
      <c r="Q19" s="2235"/>
      <c r="R19" s="2235"/>
      <c r="S19" s="1246"/>
      <c r="T19" s="1246"/>
      <c r="U19" s="1246"/>
      <c r="V19" s="661"/>
      <c r="W19" s="661"/>
      <c r="X19" s="662"/>
      <c r="Y19" s="663"/>
      <c r="Z19" s="2216"/>
      <c r="AA19" s="2239"/>
      <c r="AB19" s="2240"/>
      <c r="AC19" s="2240"/>
      <c r="AD19" s="2240"/>
      <c r="AE19" s="2241"/>
      <c r="AF19" s="2242" t="s">
        <v>707</v>
      </c>
      <c r="AG19" s="2243"/>
      <c r="AH19" s="2243"/>
      <c r="AI19" s="2243"/>
      <c r="AJ19" s="2244"/>
      <c r="AK19" s="2167">
        <f>'合成'!N24</f>
        <v>0</v>
      </c>
      <c r="AL19" s="1765"/>
      <c r="AM19" s="1765"/>
      <c r="AN19" s="1766"/>
      <c r="AO19" s="2167">
        <f>'合成'!R24</f>
        <v>0</v>
      </c>
      <c r="AP19" s="1765"/>
      <c r="AQ19" s="1765"/>
      <c r="AR19" s="1766"/>
      <c r="AS19" s="2167">
        <f>'合成'!V24</f>
        <v>0</v>
      </c>
      <c r="AT19" s="1765"/>
      <c r="AU19" s="1765"/>
      <c r="AV19" s="1766"/>
      <c r="AW19" s="2167">
        <f>'合成'!Z24</f>
        <v>0</v>
      </c>
      <c r="AX19" s="1765"/>
      <c r="AY19" s="1765"/>
      <c r="AZ19" s="1766"/>
      <c r="BA19" s="2167">
        <f>'合成'!AD24</f>
        <v>0</v>
      </c>
      <c r="BB19" s="1765"/>
      <c r="BC19" s="1765"/>
      <c r="BD19" s="1766"/>
      <c r="BE19" s="2167">
        <f>'合成'!AH24</f>
        <v>0</v>
      </c>
      <c r="BF19" s="1765"/>
      <c r="BG19" s="1765"/>
      <c r="BH19" s="1766"/>
      <c r="BI19" s="59">
        <f>'合成'!AL24</f>
        <v>0</v>
      </c>
      <c r="BJ19" s="2223"/>
      <c r="BK19" s="658"/>
      <c r="BL19" s="176"/>
      <c r="BM19" s="170"/>
      <c r="BN19" s="170"/>
      <c r="BO19" s="171"/>
      <c r="BP19" s="456"/>
      <c r="BQ19" s="228"/>
      <c r="BR19" s="176"/>
      <c r="BS19" s="1812" t="s">
        <v>31</v>
      </c>
      <c r="BT19" s="1608"/>
      <c r="BU19" s="2156">
        <f>'横桁'!K19</f>
        <v>60.804</v>
      </c>
      <c r="BV19" s="2148"/>
      <c r="BW19" s="2149"/>
      <c r="BX19" s="2150" t="str">
        <f>'横桁'!N19</f>
        <v>(D　-  本)</v>
      </c>
      <c r="BY19" s="2150"/>
      <c r="BZ19" s="2150"/>
      <c r="CA19" s="2150"/>
      <c r="CB19" s="481"/>
      <c r="CC19" s="171"/>
      <c r="CD19" s="2154"/>
      <c r="CE19" s="170"/>
      <c r="CF19" s="2181"/>
      <c r="CG19" s="171"/>
      <c r="CH19" s="189"/>
      <c r="CI19" s="121"/>
      <c r="CJ19" s="105"/>
    </row>
    <row r="20" spans="1:88" ht="13.5">
      <c r="A20" s="277"/>
      <c r="B20" s="2171" t="s">
        <v>245</v>
      </c>
      <c r="C20" s="1334"/>
      <c r="D20" s="1334"/>
      <c r="E20" s="1334"/>
      <c r="F20" s="1334"/>
      <c r="G20" s="1334"/>
      <c r="H20" s="1334"/>
      <c r="I20" s="1702"/>
      <c r="J20" s="2174" t="str">
        <f>'設条'!AF45</f>
        <v>SD345</v>
      </c>
      <c r="K20" s="2175"/>
      <c r="L20" s="2175"/>
      <c r="M20" s="2175"/>
      <c r="N20" s="2175"/>
      <c r="O20" s="2175"/>
      <c r="P20" s="2175"/>
      <c r="Q20" s="2175"/>
      <c r="R20" s="2175"/>
      <c r="S20" s="2175"/>
      <c r="T20" s="2175"/>
      <c r="U20" s="2175"/>
      <c r="V20" s="2175"/>
      <c r="W20" s="2175"/>
      <c r="X20" s="2176"/>
      <c r="Y20" s="275"/>
      <c r="Z20" s="2216"/>
      <c r="AA20" s="2245" t="s">
        <v>406</v>
      </c>
      <c r="AB20" s="2237"/>
      <c r="AC20" s="2237"/>
      <c r="AD20" s="2237"/>
      <c r="AE20" s="2238"/>
      <c r="AF20" s="2249" t="s">
        <v>710</v>
      </c>
      <c r="AG20" s="2250"/>
      <c r="AH20" s="2250"/>
      <c r="AI20" s="2265" t="s">
        <v>711</v>
      </c>
      <c r="AJ20" s="2266"/>
      <c r="AK20" s="2167">
        <f>'合成'!N26</f>
        <v>0</v>
      </c>
      <c r="AL20" s="1765"/>
      <c r="AM20" s="1765"/>
      <c r="AN20" s="1766"/>
      <c r="AO20" s="2167">
        <f>'合成'!R26</f>
        <v>0</v>
      </c>
      <c r="AP20" s="1765"/>
      <c r="AQ20" s="1765"/>
      <c r="AR20" s="1766"/>
      <c r="AS20" s="2167">
        <f>'合成'!V26</f>
        <v>0</v>
      </c>
      <c r="AT20" s="1765"/>
      <c r="AU20" s="1765"/>
      <c r="AV20" s="1766"/>
      <c r="AW20" s="2167">
        <f>'合成'!Z26</f>
        <v>0</v>
      </c>
      <c r="AX20" s="1765"/>
      <c r="AY20" s="1765"/>
      <c r="AZ20" s="1766"/>
      <c r="BA20" s="2167">
        <f>'合成'!AD26</f>
        <v>0</v>
      </c>
      <c r="BB20" s="1765"/>
      <c r="BC20" s="1765"/>
      <c r="BD20" s="1766"/>
      <c r="BE20" s="2167">
        <f>'合成'!AH26</f>
        <v>0</v>
      </c>
      <c r="BF20" s="1765"/>
      <c r="BG20" s="1765"/>
      <c r="BH20" s="1766"/>
      <c r="BI20" s="59">
        <f>'合成'!AL26</f>
        <v>0</v>
      </c>
      <c r="BJ20" s="2223"/>
      <c r="BK20" s="658"/>
      <c r="BL20" s="176"/>
      <c r="BM20" s="170"/>
      <c r="BN20" s="170"/>
      <c r="BO20" s="171"/>
      <c r="BP20" s="456"/>
      <c r="BQ20" s="228"/>
      <c r="BR20" s="176"/>
      <c r="BS20" s="197"/>
      <c r="BT20" s="197"/>
      <c r="BU20" s="197"/>
      <c r="BV20" s="258"/>
      <c r="BW20" s="263"/>
      <c r="BX20" s="176"/>
      <c r="BY20" s="197"/>
      <c r="BZ20" s="176"/>
      <c r="CA20" s="176"/>
      <c r="CB20" s="228"/>
      <c r="CC20" s="223"/>
      <c r="CD20" s="2486"/>
      <c r="CE20" s="170"/>
      <c r="CF20" s="2488"/>
      <c r="CG20" s="170"/>
      <c r="CH20" s="189"/>
      <c r="CI20" s="175"/>
      <c r="CJ20" s="105"/>
    </row>
    <row r="21" spans="1:88" ht="13.5">
      <c r="A21" s="277"/>
      <c r="B21" s="2171" t="s">
        <v>359</v>
      </c>
      <c r="C21" s="2253"/>
      <c r="D21" s="2253"/>
      <c r="E21" s="2253"/>
      <c r="F21" s="2253"/>
      <c r="G21" s="2253"/>
      <c r="H21" s="2253"/>
      <c r="I21" s="2254"/>
      <c r="J21" s="2174" t="str">
        <f>'設条'!AC17</f>
        <v>ｋｈ＝</v>
      </c>
      <c r="K21" s="2175"/>
      <c r="L21" s="2175"/>
      <c r="M21" s="2175"/>
      <c r="N21" s="2175"/>
      <c r="O21" s="2175"/>
      <c r="P21" s="2175"/>
      <c r="Q21" s="2175"/>
      <c r="R21" s="2175"/>
      <c r="S21" s="2175"/>
      <c r="T21" s="2175"/>
      <c r="U21" s="2175"/>
      <c r="V21" s="2175"/>
      <c r="W21" s="2175"/>
      <c r="X21" s="2176"/>
      <c r="Y21" s="275"/>
      <c r="Z21" s="2216"/>
      <c r="AA21" s="2246"/>
      <c r="AB21" s="2247"/>
      <c r="AC21" s="2247"/>
      <c r="AD21" s="2247"/>
      <c r="AE21" s="2248"/>
      <c r="AF21" s="2251"/>
      <c r="AG21" s="2252"/>
      <c r="AH21" s="2252"/>
      <c r="AI21" s="2263" t="s">
        <v>712</v>
      </c>
      <c r="AJ21" s="2264"/>
      <c r="AK21" s="2167">
        <f>'合成'!N27</f>
        <v>0</v>
      </c>
      <c r="AL21" s="1765"/>
      <c r="AM21" s="1765"/>
      <c r="AN21" s="1766"/>
      <c r="AO21" s="2167">
        <f>'合成'!R27</f>
        <v>0</v>
      </c>
      <c r="AP21" s="1765"/>
      <c r="AQ21" s="1765"/>
      <c r="AR21" s="1766"/>
      <c r="AS21" s="2167">
        <f>'合成'!V27</f>
        <v>0</v>
      </c>
      <c r="AT21" s="1765"/>
      <c r="AU21" s="1765"/>
      <c r="AV21" s="1766"/>
      <c r="AW21" s="2167">
        <f>'合成'!Z27</f>
        <v>0</v>
      </c>
      <c r="AX21" s="1765"/>
      <c r="AY21" s="1765"/>
      <c r="AZ21" s="1766"/>
      <c r="BA21" s="2167">
        <f>'合成'!AD27</f>
        <v>0</v>
      </c>
      <c r="BB21" s="1765"/>
      <c r="BC21" s="1765"/>
      <c r="BD21" s="1766"/>
      <c r="BE21" s="2167">
        <f>'合成'!AH27</f>
        <v>0</v>
      </c>
      <c r="BF21" s="1765"/>
      <c r="BG21" s="1765"/>
      <c r="BH21" s="1766"/>
      <c r="BI21" s="59">
        <f>'合成'!AL23</f>
        <v>0</v>
      </c>
      <c r="BJ21" s="2223"/>
      <c r="BK21" s="658"/>
      <c r="BL21" s="175"/>
      <c r="BM21" s="170"/>
      <c r="BN21" s="170"/>
      <c r="BO21" s="170"/>
      <c r="BP21" s="461"/>
      <c r="BQ21" s="228"/>
      <c r="BR21" s="176"/>
      <c r="BS21" s="2472">
        <f>'横桁'!I21</f>
        <v>1.6</v>
      </c>
      <c r="BT21" s="2161"/>
      <c r="BU21" s="2161"/>
      <c r="BV21" s="2489"/>
      <c r="BW21" s="176"/>
      <c r="BX21" s="2472">
        <f>'横桁'!N21</f>
        <v>1.4</v>
      </c>
      <c r="BY21" s="2161"/>
      <c r="BZ21" s="2161"/>
      <c r="CA21" s="2473"/>
      <c r="CB21" s="228"/>
      <c r="CC21" s="121"/>
      <c r="CD21" s="1795" t="s">
        <v>32</v>
      </c>
      <c r="CE21" s="175"/>
      <c r="CF21" s="490"/>
      <c r="CG21" s="175"/>
      <c r="CH21" s="189"/>
      <c r="CI21" s="175"/>
      <c r="CJ21" s="105"/>
    </row>
    <row r="22" spans="1:88" ht="13.5">
      <c r="A22" s="277"/>
      <c r="B22" s="2171" t="s">
        <v>379</v>
      </c>
      <c r="C22" s="2253"/>
      <c r="D22" s="2253"/>
      <c r="E22" s="2253"/>
      <c r="F22" s="2253"/>
      <c r="G22" s="2253"/>
      <c r="H22" s="2253"/>
      <c r="I22" s="2254"/>
      <c r="J22" s="2174" t="str">
        <f>'設条'!AC25</f>
        <v>施工</v>
      </c>
      <c r="K22" s="2175"/>
      <c r="L22" s="2175"/>
      <c r="M22" s="2175"/>
      <c r="N22" s="2175"/>
      <c r="O22" s="2175"/>
      <c r="P22" s="2175"/>
      <c r="Q22" s="2175"/>
      <c r="R22" s="2175"/>
      <c r="S22" s="2175"/>
      <c r="T22" s="2175"/>
      <c r="U22" s="2175"/>
      <c r="V22" s="2175"/>
      <c r="W22" s="2175"/>
      <c r="X22" s="2176"/>
      <c r="Y22" s="278"/>
      <c r="Z22" s="2216"/>
      <c r="AA22" s="2246"/>
      <c r="AB22" s="2247"/>
      <c r="AC22" s="2247"/>
      <c r="AD22" s="2247"/>
      <c r="AE22" s="2248"/>
      <c r="AF22" s="2236" t="s">
        <v>713</v>
      </c>
      <c r="AG22" s="2237"/>
      <c r="AH22" s="2238"/>
      <c r="AI22" s="2265" t="s">
        <v>711</v>
      </c>
      <c r="AJ22" s="2266"/>
      <c r="AK22" s="2167">
        <f>'合成'!N28</f>
        <v>0</v>
      </c>
      <c r="AL22" s="1765"/>
      <c r="AM22" s="1765"/>
      <c r="AN22" s="1766"/>
      <c r="AO22" s="2167">
        <f>'合成'!R28</f>
        <v>0</v>
      </c>
      <c r="AP22" s="1765"/>
      <c r="AQ22" s="1765"/>
      <c r="AR22" s="1766"/>
      <c r="AS22" s="2167">
        <f>'合成'!V28</f>
        <v>0</v>
      </c>
      <c r="AT22" s="1765"/>
      <c r="AU22" s="1765"/>
      <c r="AV22" s="1766"/>
      <c r="AW22" s="2167">
        <f>'合成'!Z28</f>
        <v>0</v>
      </c>
      <c r="AX22" s="1765"/>
      <c r="AY22" s="1765"/>
      <c r="AZ22" s="1766"/>
      <c r="BA22" s="2167">
        <f>'合成'!AD28</f>
        <v>0</v>
      </c>
      <c r="BB22" s="1765"/>
      <c r="BC22" s="1765"/>
      <c r="BD22" s="1766"/>
      <c r="BE22" s="2167">
        <f>'合成'!AH28</f>
        <v>0</v>
      </c>
      <c r="BF22" s="1765"/>
      <c r="BG22" s="1765"/>
      <c r="BH22" s="1766"/>
      <c r="BI22" s="59">
        <f>'合成'!AL28</f>
        <v>0</v>
      </c>
      <c r="BJ22" s="2223"/>
      <c r="BK22" s="658"/>
      <c r="BL22" s="171"/>
      <c r="BM22" s="175"/>
      <c r="BN22" s="175"/>
      <c r="BO22" s="175"/>
      <c r="BP22" s="491"/>
      <c r="BQ22" s="175"/>
      <c r="BR22" s="173"/>
      <c r="BS22" s="173"/>
      <c r="BT22" s="173"/>
      <c r="BU22" s="173"/>
      <c r="BV22" s="173"/>
      <c r="BW22" s="173"/>
      <c r="BX22" s="173"/>
      <c r="BY22" s="173"/>
      <c r="BZ22" s="173"/>
      <c r="CA22" s="173"/>
      <c r="CB22" s="173"/>
      <c r="CC22" s="175"/>
      <c r="CD22" s="1814"/>
      <c r="CE22" s="170"/>
      <c r="CF22" s="170"/>
      <c r="CH22" s="189"/>
      <c r="CI22" s="171"/>
      <c r="CJ22" s="105"/>
    </row>
    <row r="23" spans="1:88" ht="13.5">
      <c r="A23" s="277"/>
      <c r="B23" s="2183" t="s">
        <v>246</v>
      </c>
      <c r="C23" s="2255"/>
      <c r="D23" s="2255"/>
      <c r="E23" s="2255"/>
      <c r="F23" s="2255"/>
      <c r="G23" s="2255"/>
      <c r="H23" s="2255"/>
      <c r="I23" s="2256"/>
      <c r="J23" s="1099" t="str">
        <f>'設条'!U10</f>
        <v>道路橋示方書・同解説Ⅰ～Ⅴ　 　Ｈ14.3</v>
      </c>
      <c r="K23" s="1095"/>
      <c r="L23" s="1095"/>
      <c r="M23" s="1095"/>
      <c r="N23" s="1095"/>
      <c r="O23" s="1095"/>
      <c r="P23" s="1095"/>
      <c r="Q23" s="1095"/>
      <c r="R23" s="1095"/>
      <c r="S23" s="1095"/>
      <c r="T23" s="1095"/>
      <c r="U23" s="1095"/>
      <c r="V23" s="1095"/>
      <c r="W23" s="1095"/>
      <c r="X23" s="1096"/>
      <c r="Y23" s="278"/>
      <c r="Z23" s="2217"/>
      <c r="AA23" s="2239"/>
      <c r="AB23" s="2240"/>
      <c r="AC23" s="2240"/>
      <c r="AD23" s="2240"/>
      <c r="AE23" s="2241"/>
      <c r="AF23" s="2239"/>
      <c r="AG23" s="2240"/>
      <c r="AH23" s="2241"/>
      <c r="AI23" s="2263" t="s">
        <v>712</v>
      </c>
      <c r="AJ23" s="2264"/>
      <c r="AK23" s="2167">
        <f>'合成'!N29</f>
        <v>0</v>
      </c>
      <c r="AL23" s="1765"/>
      <c r="AM23" s="1765"/>
      <c r="AN23" s="1766"/>
      <c r="AO23" s="2167">
        <f>'合成'!R29</f>
        <v>0</v>
      </c>
      <c r="AP23" s="1765"/>
      <c r="AQ23" s="1765"/>
      <c r="AR23" s="1766"/>
      <c r="AS23" s="2167">
        <f>'合成'!V29</f>
        <v>0</v>
      </c>
      <c r="AT23" s="1765"/>
      <c r="AU23" s="1765"/>
      <c r="AV23" s="1766"/>
      <c r="AW23" s="2167">
        <f>'合成'!Z29</f>
        <v>0</v>
      </c>
      <c r="AX23" s="1765"/>
      <c r="AY23" s="1765"/>
      <c r="AZ23" s="1766"/>
      <c r="BA23" s="2167">
        <f>'合成'!AD29</f>
        <v>0</v>
      </c>
      <c r="BB23" s="1765"/>
      <c r="BC23" s="1765"/>
      <c r="BD23" s="1766"/>
      <c r="BE23" s="2167">
        <f>'合成'!AH29</f>
        <v>0</v>
      </c>
      <c r="BF23" s="1765"/>
      <c r="BG23" s="1765"/>
      <c r="BH23" s="1766"/>
      <c r="BI23" s="59">
        <f>'合成'!AL29</f>
        <v>0</v>
      </c>
      <c r="BJ23" s="2223"/>
      <c r="BK23" s="658"/>
      <c r="BL23" s="171"/>
      <c r="BM23" s="171"/>
      <c r="BN23" s="71"/>
      <c r="BO23" s="71"/>
      <c r="BP23" s="71"/>
      <c r="BQ23" s="665"/>
      <c r="BR23" s="71"/>
      <c r="BS23" s="173"/>
      <c r="BT23" s="173"/>
      <c r="BU23" s="173"/>
      <c r="BV23" s="173"/>
      <c r="BW23" s="173"/>
      <c r="BX23" s="173"/>
      <c r="BY23" s="173"/>
      <c r="BZ23" s="173"/>
      <c r="CA23" s="173"/>
      <c r="CB23" s="173"/>
      <c r="CC23" s="173"/>
      <c r="CD23" s="121"/>
      <c r="CE23" s="664"/>
      <c r="CF23" s="171"/>
      <c r="CG23" s="171"/>
      <c r="CH23" s="171"/>
      <c r="CI23" s="61"/>
      <c r="CJ23" s="146"/>
    </row>
    <row r="24" spans="1:88" ht="14.25">
      <c r="A24" s="277"/>
      <c r="B24" s="2257"/>
      <c r="C24" s="2258"/>
      <c r="D24" s="2258"/>
      <c r="E24" s="2258"/>
      <c r="F24" s="2258"/>
      <c r="G24" s="2258"/>
      <c r="H24" s="2258"/>
      <c r="I24" s="2259"/>
      <c r="J24" s="1099" t="str">
        <f>'設条'!U11</f>
        <v>設計便覧（案）近畿地方整備局　　Ｈ16.4</v>
      </c>
      <c r="K24" s="1095"/>
      <c r="L24" s="1095"/>
      <c r="M24" s="1095"/>
      <c r="N24" s="1095"/>
      <c r="O24" s="1095"/>
      <c r="P24" s="1095"/>
      <c r="Q24" s="1095"/>
      <c r="R24" s="1095"/>
      <c r="S24" s="1095"/>
      <c r="T24" s="1095"/>
      <c r="U24" s="1095"/>
      <c r="V24" s="1095"/>
      <c r="W24" s="1095"/>
      <c r="X24" s="1096"/>
      <c r="Y24" s="278"/>
      <c r="Z24" s="2267" t="s">
        <v>247</v>
      </c>
      <c r="AA24" s="2268"/>
      <c r="AB24" s="2268"/>
      <c r="AC24" s="2268"/>
      <c r="AD24" s="2268"/>
      <c r="AE24" s="2268"/>
      <c r="AF24" s="2268"/>
      <c r="AG24" s="2268"/>
      <c r="AH24" s="2268"/>
      <c r="AI24" s="2268"/>
      <c r="AJ24" s="2269"/>
      <c r="AK24" s="2167" t="e">
        <f>'破せ'!K21</f>
        <v>#DIV/0!</v>
      </c>
      <c r="AL24" s="1700"/>
      <c r="AM24" s="1700"/>
      <c r="AN24" s="1700"/>
      <c r="AO24" s="1700"/>
      <c r="AP24" s="1700"/>
      <c r="AQ24" s="1700"/>
      <c r="AR24" s="2221"/>
      <c r="AS24" s="2167" t="e">
        <f>'破せ'!O21</f>
        <v>#DIV/0!</v>
      </c>
      <c r="AT24" s="1700"/>
      <c r="AU24" s="1700"/>
      <c r="AV24" s="1700"/>
      <c r="AW24" s="1700"/>
      <c r="AX24" s="1700"/>
      <c r="AY24" s="1700"/>
      <c r="AZ24" s="2221"/>
      <c r="BA24" s="2167" t="e">
        <f>'破せ'!S21</f>
        <v>#DIV/0!</v>
      </c>
      <c r="BB24" s="1700"/>
      <c r="BC24" s="1700"/>
      <c r="BD24" s="1700"/>
      <c r="BE24" s="1700"/>
      <c r="BF24" s="1700"/>
      <c r="BG24" s="1700"/>
      <c r="BH24" s="2221"/>
      <c r="BI24" s="59">
        <f>'破せ'!AM21</f>
        <v>0</v>
      </c>
      <c r="BJ24" s="2224"/>
      <c r="BK24" s="357"/>
      <c r="BL24" s="362"/>
      <c r="BM24" s="334"/>
      <c r="BN24" s="1683" t="s">
        <v>686</v>
      </c>
      <c r="BO24" s="1708"/>
      <c r="BP24" s="1708"/>
      <c r="BQ24" s="1708"/>
      <c r="BR24" s="1684"/>
      <c r="BS24" s="2270" t="s">
        <v>230</v>
      </c>
      <c r="BT24" s="1600"/>
      <c r="BU24" s="1600"/>
      <c r="BV24" s="1600"/>
      <c r="BW24" s="1600"/>
      <c r="BX24" s="1600"/>
      <c r="BY24" s="1600"/>
      <c r="BZ24" s="1601"/>
      <c r="CA24" s="2270" t="s">
        <v>248</v>
      </c>
      <c r="CB24" s="1600"/>
      <c r="CC24" s="1600"/>
      <c r="CD24" s="1600"/>
      <c r="CE24" s="1600"/>
      <c r="CF24" s="1600"/>
      <c r="CG24" s="1600"/>
      <c r="CH24" s="1601"/>
      <c r="CI24" s="2174" t="s">
        <v>438</v>
      </c>
      <c r="CJ24" s="2271"/>
    </row>
    <row r="25" spans="1:88" ht="16.5" customHeight="1">
      <c r="A25" s="502"/>
      <c r="B25" s="2260"/>
      <c r="C25" s="2261"/>
      <c r="D25" s="2261"/>
      <c r="E25" s="2261"/>
      <c r="F25" s="2261"/>
      <c r="G25" s="2261"/>
      <c r="H25" s="2261"/>
      <c r="I25" s="2262"/>
      <c r="J25" s="1099" t="str">
        <f>'設条'!U12</f>
        <v>ＰＣ設計施工指針　土木学会　Ｈ20.8.5</v>
      </c>
      <c r="K25" s="1095"/>
      <c r="L25" s="1095"/>
      <c r="M25" s="1095"/>
      <c r="N25" s="1095"/>
      <c r="O25" s="1095"/>
      <c r="P25" s="1095"/>
      <c r="Q25" s="1095"/>
      <c r="R25" s="1095"/>
      <c r="S25" s="1095"/>
      <c r="T25" s="1095"/>
      <c r="U25" s="1095"/>
      <c r="V25" s="1095"/>
      <c r="W25" s="1095"/>
      <c r="X25" s="1096"/>
      <c r="Y25" s="8"/>
      <c r="Z25" s="279"/>
      <c r="AA25" s="278"/>
      <c r="AB25" s="278"/>
      <c r="AC25" s="278"/>
      <c r="AD25" s="278"/>
      <c r="AE25" s="278"/>
      <c r="AF25" s="1683" t="s">
        <v>686</v>
      </c>
      <c r="AG25" s="1708"/>
      <c r="AH25" s="1708"/>
      <c r="AI25" s="1708"/>
      <c r="AJ25" s="1684"/>
      <c r="AK25" s="666"/>
      <c r="AL25" s="667"/>
      <c r="AM25" s="667"/>
      <c r="AN25" s="2272" t="s">
        <v>249</v>
      </c>
      <c r="AO25" s="2272"/>
      <c r="AP25" s="667"/>
      <c r="AQ25" s="667"/>
      <c r="AR25" s="668"/>
      <c r="AS25" s="667"/>
      <c r="AT25" s="667"/>
      <c r="AU25" s="667"/>
      <c r="AV25" s="2272" t="s">
        <v>250</v>
      </c>
      <c r="AW25" s="2272"/>
      <c r="AX25" s="667"/>
      <c r="AY25" s="667"/>
      <c r="AZ25" s="668"/>
      <c r="BA25" s="667"/>
      <c r="BB25" s="667"/>
      <c r="BC25" s="667"/>
      <c r="BD25" s="2272" t="s">
        <v>251</v>
      </c>
      <c r="BE25" s="2272"/>
      <c r="BF25" s="667"/>
      <c r="BG25" s="667"/>
      <c r="BH25" s="668"/>
      <c r="BI25" s="2273" t="s">
        <v>438</v>
      </c>
      <c r="BJ25" s="2274"/>
      <c r="BK25" s="669"/>
      <c r="BM25" s="142"/>
      <c r="BN25" s="142"/>
      <c r="BO25" s="142"/>
      <c r="BP25" s="142"/>
      <c r="BQ25" s="142"/>
      <c r="BR25" s="365"/>
      <c r="BS25" s="2275" t="s">
        <v>252</v>
      </c>
      <c r="BT25" s="2276"/>
      <c r="BU25" s="2276"/>
      <c r="BV25" s="2277"/>
      <c r="BW25" s="2275" t="s">
        <v>253</v>
      </c>
      <c r="BX25" s="2276"/>
      <c r="BY25" s="2276"/>
      <c r="BZ25" s="2277"/>
      <c r="CA25" s="2275" t="s">
        <v>252</v>
      </c>
      <c r="CB25" s="2276"/>
      <c r="CC25" s="2276"/>
      <c r="CD25" s="2277"/>
      <c r="CE25" s="2275" t="s">
        <v>253</v>
      </c>
      <c r="CF25" s="2276"/>
      <c r="CG25" s="2276"/>
      <c r="CH25" s="2277"/>
      <c r="CI25" s="70" t="s">
        <v>236</v>
      </c>
      <c r="CJ25" s="670" t="s">
        <v>237</v>
      </c>
    </row>
    <row r="26" spans="1:88" ht="13.5">
      <c r="A26" s="502"/>
      <c r="Y26" s="341"/>
      <c r="Z26" s="403"/>
      <c r="AA26" s="383"/>
      <c r="AB26" s="383"/>
      <c r="AC26" s="383"/>
      <c r="AD26" s="383"/>
      <c r="AE26" s="383"/>
      <c r="AF26" s="383"/>
      <c r="AG26" s="383"/>
      <c r="AH26" s="383"/>
      <c r="AI26" s="383"/>
      <c r="AJ26" s="383"/>
      <c r="AK26" s="2278" t="s">
        <v>687</v>
      </c>
      <c r="AL26" s="2279"/>
      <c r="AM26" s="2279"/>
      <c r="AN26" s="2280"/>
      <c r="AO26" s="2278" t="s">
        <v>688</v>
      </c>
      <c r="AP26" s="2279"/>
      <c r="AQ26" s="2279"/>
      <c r="AR26" s="2280"/>
      <c r="AS26" s="2278" t="s">
        <v>687</v>
      </c>
      <c r="AT26" s="2279"/>
      <c r="AU26" s="2279"/>
      <c r="AV26" s="2280"/>
      <c r="AW26" s="2278" t="s">
        <v>688</v>
      </c>
      <c r="AX26" s="2279"/>
      <c r="AY26" s="2279"/>
      <c r="AZ26" s="2280"/>
      <c r="BA26" s="2278" t="s">
        <v>687</v>
      </c>
      <c r="BB26" s="2279"/>
      <c r="BC26" s="2279"/>
      <c r="BD26" s="2280"/>
      <c r="BE26" s="2278" t="s">
        <v>688</v>
      </c>
      <c r="BF26" s="2279"/>
      <c r="BG26" s="2279"/>
      <c r="BH26" s="2280"/>
      <c r="BI26" s="655" t="s">
        <v>236</v>
      </c>
      <c r="BJ26" s="656" t="s">
        <v>237</v>
      </c>
      <c r="BK26" s="671"/>
      <c r="BL26" s="2281" t="s">
        <v>254</v>
      </c>
      <c r="BM26" s="2284" t="s">
        <v>255</v>
      </c>
      <c r="BN26" s="2285"/>
      <c r="BO26" s="2285"/>
      <c r="BP26" s="2286"/>
      <c r="BQ26" s="2304" t="s">
        <v>256</v>
      </c>
      <c r="BR26" s="2305"/>
      <c r="BS26" s="2165">
        <f>'横桁'!W42</f>
        <v>0</v>
      </c>
      <c r="BT26" s="2166"/>
      <c r="BU26" s="2166"/>
      <c r="BV26" s="2168"/>
      <c r="BW26" s="2165">
        <f>'横桁'!R42</f>
        <v>0</v>
      </c>
      <c r="BX26" s="2166"/>
      <c r="BY26" s="2166"/>
      <c r="BZ26" s="2168"/>
      <c r="CA26" s="2165">
        <f>'横桁'!AG42</f>
        <v>0</v>
      </c>
      <c r="CB26" s="2166"/>
      <c r="CC26" s="2166"/>
      <c r="CD26" s="2168"/>
      <c r="CE26" s="2165">
        <f>'横桁'!AB42</f>
        <v>0</v>
      </c>
      <c r="CF26" s="2166"/>
      <c r="CG26" s="2166"/>
      <c r="CH26" s="2168"/>
      <c r="CI26" s="59">
        <f>'横桁'!AL42</f>
        <v>0</v>
      </c>
      <c r="CJ26" s="2306" t="s">
        <v>630</v>
      </c>
    </row>
    <row r="27" spans="1:88" ht="13.5">
      <c r="A27" s="502"/>
      <c r="Y27" s="8"/>
      <c r="Z27" s="2215" t="s">
        <v>690</v>
      </c>
      <c r="AA27" s="2218" t="s">
        <v>702</v>
      </c>
      <c r="AB27" s="2219"/>
      <c r="AC27" s="2219"/>
      <c r="AD27" s="2219"/>
      <c r="AE27" s="2219"/>
      <c r="AF27" s="2219"/>
      <c r="AG27" s="2219"/>
      <c r="AH27" s="2219"/>
      <c r="AI27" s="2219"/>
      <c r="AJ27" s="2220"/>
      <c r="AK27" s="2167">
        <f>'合成'!N42</f>
        <v>0</v>
      </c>
      <c r="AL27" s="1765"/>
      <c r="AM27" s="1765"/>
      <c r="AN27" s="1766"/>
      <c r="AO27" s="2167">
        <f>'合成'!R42</f>
        <v>0</v>
      </c>
      <c r="AP27" s="1765"/>
      <c r="AQ27" s="1765"/>
      <c r="AR27" s="1766"/>
      <c r="AS27" s="2167">
        <f>'合成'!V42</f>
        <v>0</v>
      </c>
      <c r="AT27" s="1765"/>
      <c r="AU27" s="1765"/>
      <c r="AV27" s="1766"/>
      <c r="AW27" s="2167">
        <f>'合成'!Z42</f>
        <v>0</v>
      </c>
      <c r="AX27" s="1765"/>
      <c r="AY27" s="1765"/>
      <c r="AZ27" s="1766"/>
      <c r="BA27" s="2167">
        <f>'合成'!AD42</f>
        <v>0</v>
      </c>
      <c r="BB27" s="1765"/>
      <c r="BC27" s="1765"/>
      <c r="BD27" s="1766"/>
      <c r="BE27" s="2167">
        <f>'合成'!AH42</f>
        <v>0</v>
      </c>
      <c r="BF27" s="1765"/>
      <c r="BG27" s="1765"/>
      <c r="BH27" s="1766"/>
      <c r="BI27" s="59">
        <f>'合成'!AL42</f>
        <v>0</v>
      </c>
      <c r="BJ27" s="2222" t="s">
        <v>240</v>
      </c>
      <c r="BK27" s="671"/>
      <c r="BL27" s="2282"/>
      <c r="BM27" s="2287"/>
      <c r="BN27" s="2288"/>
      <c r="BO27" s="2288"/>
      <c r="BP27" s="2289"/>
      <c r="BQ27" s="2299" t="s">
        <v>257</v>
      </c>
      <c r="BR27" s="2300"/>
      <c r="BS27" s="2301">
        <f>'横桁'!W43</f>
        <v>0</v>
      </c>
      <c r="BT27" s="2302"/>
      <c r="BU27" s="2302"/>
      <c r="BV27" s="2303"/>
      <c r="BW27" s="2301">
        <f>'横桁'!R43</f>
        <v>0</v>
      </c>
      <c r="BX27" s="2302"/>
      <c r="BY27" s="2302"/>
      <c r="BZ27" s="2303"/>
      <c r="CA27" s="2301">
        <f>'横桁'!AG43</f>
        <v>0</v>
      </c>
      <c r="CB27" s="2302"/>
      <c r="CC27" s="2302"/>
      <c r="CD27" s="2303"/>
      <c r="CE27" s="2301">
        <f>'横桁'!AB43</f>
        <v>0</v>
      </c>
      <c r="CF27" s="2302"/>
      <c r="CG27" s="2302"/>
      <c r="CH27" s="2303"/>
      <c r="CI27" s="59">
        <f>'横桁'!AL43</f>
        <v>0</v>
      </c>
      <c r="CJ27" s="2307"/>
    </row>
    <row r="28" spans="1:88" ht="13.5">
      <c r="A28" s="502"/>
      <c r="Y28" s="341"/>
      <c r="Z28" s="2216"/>
      <c r="AA28" s="2218" t="s">
        <v>704</v>
      </c>
      <c r="AB28" s="2219"/>
      <c r="AC28" s="2219"/>
      <c r="AD28" s="2219"/>
      <c r="AE28" s="2219"/>
      <c r="AF28" s="2219"/>
      <c r="AG28" s="2219"/>
      <c r="AH28" s="2219"/>
      <c r="AI28" s="2219"/>
      <c r="AJ28" s="2220"/>
      <c r="AK28" s="2167">
        <f>'合成'!N43</f>
        <v>0</v>
      </c>
      <c r="AL28" s="1765"/>
      <c r="AM28" s="1765"/>
      <c r="AN28" s="1766"/>
      <c r="AO28" s="2167">
        <f>'合成'!R43</f>
        <v>0</v>
      </c>
      <c r="AP28" s="1765"/>
      <c r="AQ28" s="1765"/>
      <c r="AR28" s="1766"/>
      <c r="AS28" s="2167">
        <f>'合成'!V43</f>
        <v>0</v>
      </c>
      <c r="AT28" s="1765"/>
      <c r="AU28" s="1765"/>
      <c r="AV28" s="1766"/>
      <c r="AW28" s="2167">
        <f>'合成'!Z43</f>
        <v>0</v>
      </c>
      <c r="AX28" s="1765"/>
      <c r="AY28" s="1765"/>
      <c r="AZ28" s="1766"/>
      <c r="BA28" s="2167">
        <f>'合成'!AD43</f>
        <v>0</v>
      </c>
      <c r="BB28" s="1765"/>
      <c r="BC28" s="1765"/>
      <c r="BD28" s="1766"/>
      <c r="BE28" s="2167">
        <f>'合成'!AH43</f>
        <v>0</v>
      </c>
      <c r="BF28" s="1765"/>
      <c r="BG28" s="1765"/>
      <c r="BH28" s="1766"/>
      <c r="BI28" s="59">
        <f>'合成'!AL43</f>
        <v>0</v>
      </c>
      <c r="BJ28" s="2290"/>
      <c r="BK28" s="671"/>
      <c r="BL28" s="2282"/>
      <c r="BM28" s="2308" t="s">
        <v>258</v>
      </c>
      <c r="BN28" s="2309"/>
      <c r="BO28" s="2309"/>
      <c r="BP28" s="2310"/>
      <c r="BQ28" s="2304" t="s">
        <v>259</v>
      </c>
      <c r="BR28" s="2305"/>
      <c r="BS28" s="2165">
        <f>'横桁'!W45</f>
        <v>0</v>
      </c>
      <c r="BT28" s="2166"/>
      <c r="BU28" s="2166"/>
      <c r="BV28" s="2168"/>
      <c r="BW28" s="2165">
        <f>'横桁'!R45</f>
        <v>0</v>
      </c>
      <c r="BX28" s="2166"/>
      <c r="BY28" s="2166"/>
      <c r="BZ28" s="2168"/>
      <c r="CA28" s="2165">
        <f>'横桁'!AG45</f>
        <v>0</v>
      </c>
      <c r="CB28" s="2166"/>
      <c r="CC28" s="2166"/>
      <c r="CD28" s="2168"/>
      <c r="CE28" s="2165">
        <f>'横桁'!AB45</f>
        <v>0</v>
      </c>
      <c r="CF28" s="2166"/>
      <c r="CG28" s="2166"/>
      <c r="CH28" s="2168"/>
      <c r="CI28" s="59">
        <f>'横桁'!AL45</f>
        <v>0</v>
      </c>
      <c r="CJ28" s="2307"/>
    </row>
    <row r="29" spans="1:88" ht="13.5">
      <c r="A29" s="277"/>
      <c r="Y29" s="341"/>
      <c r="Z29" s="2216"/>
      <c r="AA29" s="2236" t="s">
        <v>705</v>
      </c>
      <c r="AB29" s="2237"/>
      <c r="AC29" s="2237"/>
      <c r="AD29" s="2237"/>
      <c r="AE29" s="2238"/>
      <c r="AF29" s="2242" t="s">
        <v>706</v>
      </c>
      <c r="AG29" s="2243"/>
      <c r="AH29" s="2243"/>
      <c r="AI29" s="2243"/>
      <c r="AJ29" s="2244"/>
      <c r="AK29" s="2167">
        <f>'合成'!N44</f>
        <v>0</v>
      </c>
      <c r="AL29" s="1765"/>
      <c r="AM29" s="1765"/>
      <c r="AN29" s="1766"/>
      <c r="AO29" s="2167">
        <f>'合成'!R44</f>
        <v>0</v>
      </c>
      <c r="AP29" s="1765"/>
      <c r="AQ29" s="1765"/>
      <c r="AR29" s="1766"/>
      <c r="AS29" s="2167">
        <f>'合成'!V44</f>
        <v>0</v>
      </c>
      <c r="AT29" s="1765"/>
      <c r="AU29" s="1765"/>
      <c r="AV29" s="1766"/>
      <c r="AW29" s="2167">
        <f>'合成'!Z44</f>
        <v>0</v>
      </c>
      <c r="AX29" s="1765"/>
      <c r="AY29" s="1765"/>
      <c r="AZ29" s="1766"/>
      <c r="BA29" s="2167">
        <f>'合成'!AD44</f>
        <v>0</v>
      </c>
      <c r="BB29" s="1765"/>
      <c r="BC29" s="1765"/>
      <c r="BD29" s="1766"/>
      <c r="BE29" s="2167">
        <f>'合成'!AH44</f>
        <v>0</v>
      </c>
      <c r="BF29" s="1765"/>
      <c r="BG29" s="1765"/>
      <c r="BH29" s="1766"/>
      <c r="BI29" s="59">
        <f>'合成'!AL44</f>
        <v>0</v>
      </c>
      <c r="BJ29" s="2290"/>
      <c r="BK29" s="671"/>
      <c r="BL29" s="2283"/>
      <c r="BM29" s="2311"/>
      <c r="BN29" s="2312"/>
      <c r="BO29" s="2312"/>
      <c r="BP29" s="2313"/>
      <c r="BQ29" s="2299" t="s">
        <v>260</v>
      </c>
      <c r="BR29" s="2300"/>
      <c r="BS29" s="2301">
        <f>'横桁'!W46</f>
        <v>0</v>
      </c>
      <c r="BT29" s="2302"/>
      <c r="BU29" s="2302"/>
      <c r="BV29" s="2303"/>
      <c r="BW29" s="2301">
        <f>'横桁'!R46</f>
        <v>0</v>
      </c>
      <c r="BX29" s="2302"/>
      <c r="BY29" s="2302"/>
      <c r="BZ29" s="2303"/>
      <c r="CA29" s="2301">
        <f>'横桁'!AG46</f>
        <v>0</v>
      </c>
      <c r="CB29" s="2302"/>
      <c r="CC29" s="2302"/>
      <c r="CD29" s="2303"/>
      <c r="CE29" s="2301">
        <f>'横桁'!AB46</f>
        <v>0</v>
      </c>
      <c r="CF29" s="2302"/>
      <c r="CG29" s="2302"/>
      <c r="CH29" s="2303"/>
      <c r="CI29" s="59">
        <f>'横桁'!AL46</f>
        <v>0</v>
      </c>
      <c r="CJ29" s="2307"/>
    </row>
    <row r="30" spans="1:88" ht="13.5">
      <c r="A30" s="277"/>
      <c r="Y30" s="341"/>
      <c r="Z30" s="2216"/>
      <c r="AA30" s="2239"/>
      <c r="AB30" s="2240"/>
      <c r="AC30" s="2240"/>
      <c r="AD30" s="2240"/>
      <c r="AE30" s="2241"/>
      <c r="AF30" s="2242" t="s">
        <v>707</v>
      </c>
      <c r="AG30" s="2243"/>
      <c r="AH30" s="2243"/>
      <c r="AI30" s="2243"/>
      <c r="AJ30" s="2244"/>
      <c r="AK30" s="2167">
        <f>'合成'!N45</f>
        <v>0</v>
      </c>
      <c r="AL30" s="1765"/>
      <c r="AM30" s="1765"/>
      <c r="AN30" s="1766"/>
      <c r="AO30" s="2167">
        <f>'合成'!R45</f>
        <v>0</v>
      </c>
      <c r="AP30" s="1765"/>
      <c r="AQ30" s="1765"/>
      <c r="AR30" s="1766"/>
      <c r="AS30" s="2167">
        <f>'合成'!V45</f>
        <v>0</v>
      </c>
      <c r="AT30" s="1765"/>
      <c r="AU30" s="1765"/>
      <c r="AV30" s="1766"/>
      <c r="AW30" s="2167">
        <f>'合成'!Z45</f>
        <v>0</v>
      </c>
      <c r="AX30" s="1765"/>
      <c r="AY30" s="1765"/>
      <c r="AZ30" s="1766"/>
      <c r="BA30" s="2167">
        <f>'合成'!AD45</f>
        <v>0</v>
      </c>
      <c r="BB30" s="1765"/>
      <c r="BC30" s="1765"/>
      <c r="BD30" s="1766"/>
      <c r="BE30" s="2167">
        <f>'合成'!AH45</f>
        <v>0</v>
      </c>
      <c r="BF30" s="1765"/>
      <c r="BG30" s="1765"/>
      <c r="BH30" s="1766"/>
      <c r="BI30" s="59">
        <f>'合成'!AL45</f>
        <v>0</v>
      </c>
      <c r="BJ30" s="2290"/>
      <c r="BK30" s="357"/>
      <c r="BL30" s="2314" t="s">
        <v>261</v>
      </c>
      <c r="BM30" s="2295" t="s">
        <v>262</v>
      </c>
      <c r="BN30" s="2297"/>
      <c r="BO30" s="2292" t="s">
        <v>406</v>
      </c>
      <c r="BP30" s="2293"/>
      <c r="BQ30" s="2293"/>
      <c r="BR30" s="2294"/>
      <c r="BS30" s="2165">
        <f>'横桁'!R51</f>
        <v>0</v>
      </c>
      <c r="BT30" s="2166"/>
      <c r="BU30" s="2166"/>
      <c r="BV30" s="2166"/>
      <c r="BW30" s="2166"/>
      <c r="BX30" s="2166"/>
      <c r="BY30" s="2166"/>
      <c r="BZ30" s="2168"/>
      <c r="CA30" s="2165">
        <f>'横桁'!AB51</f>
        <v>0</v>
      </c>
      <c r="CB30" s="2166"/>
      <c r="CC30" s="2166"/>
      <c r="CD30" s="2166"/>
      <c r="CE30" s="2166"/>
      <c r="CF30" s="2166"/>
      <c r="CG30" s="2166"/>
      <c r="CH30" s="2168"/>
      <c r="CI30" s="59">
        <f>'横桁'!AL51</f>
        <v>0</v>
      </c>
      <c r="CJ30" s="2307"/>
    </row>
    <row r="31" spans="1:88" ht="13.5">
      <c r="A31" s="277"/>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2216"/>
      <c r="AA31" s="2245" t="s">
        <v>406</v>
      </c>
      <c r="AB31" s="2237"/>
      <c r="AC31" s="2237"/>
      <c r="AD31" s="2237"/>
      <c r="AE31" s="2238"/>
      <c r="AF31" s="2249" t="s">
        <v>710</v>
      </c>
      <c r="AG31" s="2250"/>
      <c r="AH31" s="2250"/>
      <c r="AI31" s="2265" t="s">
        <v>711</v>
      </c>
      <c r="AJ31" s="2266"/>
      <c r="AK31" s="2167">
        <f>'合成'!N47</f>
        <v>0</v>
      </c>
      <c r="AL31" s="1765"/>
      <c r="AM31" s="1765"/>
      <c r="AN31" s="1766"/>
      <c r="AO31" s="2167">
        <f>'合成'!R47</f>
        <v>0</v>
      </c>
      <c r="AP31" s="1765"/>
      <c r="AQ31" s="1765"/>
      <c r="AR31" s="1766"/>
      <c r="AS31" s="2167">
        <f>'合成'!V47</f>
        <v>0</v>
      </c>
      <c r="AT31" s="1765"/>
      <c r="AU31" s="1765"/>
      <c r="AV31" s="1766"/>
      <c r="AW31" s="2167">
        <f>'合成'!Z47</f>
        <v>0</v>
      </c>
      <c r="AX31" s="1765"/>
      <c r="AY31" s="1765"/>
      <c r="AZ31" s="1766"/>
      <c r="BA31" s="2167">
        <f>'合成'!AD47</f>
        <v>0</v>
      </c>
      <c r="BB31" s="1765"/>
      <c r="BC31" s="1765"/>
      <c r="BD31" s="1766"/>
      <c r="BE31" s="2167">
        <f>'合成'!AH47</f>
        <v>0</v>
      </c>
      <c r="BF31" s="1765"/>
      <c r="BG31" s="1765"/>
      <c r="BH31" s="1766"/>
      <c r="BI31" s="59">
        <f>'合成'!AL47</f>
        <v>0</v>
      </c>
      <c r="BJ31" s="2290"/>
      <c r="BK31" s="357"/>
      <c r="BL31" s="2315"/>
      <c r="BM31" s="2295" t="s">
        <v>750</v>
      </c>
      <c r="BN31" s="2296"/>
      <c r="BO31" s="2296"/>
      <c r="BP31" s="2296"/>
      <c r="BQ31" s="2296"/>
      <c r="BR31" s="2297"/>
      <c r="BS31" s="2165">
        <f>'横桁'!S56</f>
        <v>0</v>
      </c>
      <c r="BT31" s="2166"/>
      <c r="BU31" s="748" t="s">
        <v>335</v>
      </c>
      <c r="BV31" s="2166" t="str">
        <f>'横桁'!V56</f>
        <v>＠</v>
      </c>
      <c r="BW31" s="2166"/>
      <c r="BX31" s="748" t="s">
        <v>335</v>
      </c>
      <c r="BY31" s="2166">
        <f>'横桁'!Z56</f>
        <v>0</v>
      </c>
      <c r="BZ31" s="2168"/>
      <c r="CA31" s="2165">
        <f>'横桁'!AC56</f>
        <v>0</v>
      </c>
      <c r="CB31" s="2166"/>
      <c r="CC31" s="748" t="s">
        <v>335</v>
      </c>
      <c r="CD31" s="2166" t="str">
        <f>'横桁'!AF56</f>
        <v>＠</v>
      </c>
      <c r="CE31" s="2166"/>
      <c r="CF31" s="748" t="s">
        <v>335</v>
      </c>
      <c r="CG31" s="2166">
        <f>'横桁'!AJ56</f>
        <v>0</v>
      </c>
      <c r="CH31" s="2168"/>
      <c r="CI31" s="59">
        <f>'横桁'!AL56</f>
        <v>0</v>
      </c>
      <c r="CJ31" s="243">
        <f>'横桁'!AN56</f>
        <v>0</v>
      </c>
    </row>
    <row r="32" spans="1:88" ht="14.25">
      <c r="A32" s="277"/>
      <c r="B32" s="341"/>
      <c r="C32" s="816" t="s">
        <v>263</v>
      </c>
      <c r="D32" s="672"/>
      <c r="E32" s="672"/>
      <c r="F32" s="672"/>
      <c r="G32" s="341"/>
      <c r="H32" s="341"/>
      <c r="I32" s="341"/>
      <c r="J32" s="341"/>
      <c r="K32" s="341"/>
      <c r="L32" s="341"/>
      <c r="M32" s="341"/>
      <c r="N32" s="341"/>
      <c r="O32" s="341"/>
      <c r="P32" s="341"/>
      <c r="Q32" s="341"/>
      <c r="R32" s="341"/>
      <c r="S32" s="341"/>
      <c r="T32" s="341"/>
      <c r="U32" s="341"/>
      <c r="V32" s="341"/>
      <c r="W32" s="341"/>
      <c r="X32" s="673"/>
      <c r="Y32" s="341"/>
      <c r="Z32" s="2216"/>
      <c r="AA32" s="2246"/>
      <c r="AB32" s="2247"/>
      <c r="AC32" s="2247"/>
      <c r="AD32" s="2247"/>
      <c r="AE32" s="2248"/>
      <c r="AF32" s="2251"/>
      <c r="AG32" s="2252"/>
      <c r="AH32" s="2252"/>
      <c r="AI32" s="2263" t="s">
        <v>712</v>
      </c>
      <c r="AJ32" s="2264"/>
      <c r="AK32" s="2167">
        <f>'合成'!N48</f>
        <v>0</v>
      </c>
      <c r="AL32" s="1765"/>
      <c r="AM32" s="1765"/>
      <c r="AN32" s="1766"/>
      <c r="AO32" s="2167">
        <f>'合成'!R48</f>
        <v>0</v>
      </c>
      <c r="AP32" s="1765"/>
      <c r="AQ32" s="1765"/>
      <c r="AR32" s="1766"/>
      <c r="AS32" s="2167">
        <f>'合成'!V48</f>
        <v>0</v>
      </c>
      <c r="AT32" s="1765"/>
      <c r="AU32" s="1765"/>
      <c r="AV32" s="1766"/>
      <c r="AW32" s="2167">
        <f>'合成'!Z48</f>
        <v>0</v>
      </c>
      <c r="AX32" s="1765"/>
      <c r="AY32" s="1765"/>
      <c r="AZ32" s="1766"/>
      <c r="BA32" s="2167">
        <f>'合成'!AD48</f>
        <v>0</v>
      </c>
      <c r="BB32" s="1765"/>
      <c r="BC32" s="1765"/>
      <c r="BD32" s="1766"/>
      <c r="BE32" s="2167">
        <f>'合成'!AH48</f>
        <v>0</v>
      </c>
      <c r="BF32" s="1765"/>
      <c r="BG32" s="1765"/>
      <c r="BH32" s="1766"/>
      <c r="BI32" s="59">
        <f>'合成'!AL48</f>
        <v>0</v>
      </c>
      <c r="BJ32" s="2290"/>
      <c r="BK32" s="282"/>
      <c r="BL32" s="2315"/>
      <c r="BM32" s="2218" t="s">
        <v>264</v>
      </c>
      <c r="BN32" s="2317"/>
      <c r="BO32" s="2317"/>
      <c r="BP32" s="2317"/>
      <c r="BQ32" s="2317"/>
      <c r="BR32" s="2317"/>
      <c r="BS32" s="2318">
        <f>'横桁'!R57</f>
        <v>0</v>
      </c>
      <c r="BT32" s="2319"/>
      <c r="BU32" s="2319"/>
      <c r="BV32" s="2319"/>
      <c r="BW32" s="2319"/>
      <c r="BX32" s="2319"/>
      <c r="BY32" s="2319"/>
      <c r="BZ32" s="2320"/>
      <c r="CA32" s="2318">
        <f>'横桁'!AB57</f>
        <v>0</v>
      </c>
      <c r="CB32" s="2319"/>
      <c r="CC32" s="2319"/>
      <c r="CD32" s="2319"/>
      <c r="CE32" s="2319"/>
      <c r="CF32" s="2319"/>
      <c r="CG32" s="2319"/>
      <c r="CH32" s="2320"/>
      <c r="CI32" s="59">
        <f>'横桁'!AL57</f>
        <v>0</v>
      </c>
      <c r="CJ32" s="674">
        <f>'横桁'!AN57</f>
        <v>0</v>
      </c>
    </row>
    <row r="33" spans="1:88" ht="13.5">
      <c r="A33" s="277"/>
      <c r="B33" s="341"/>
      <c r="C33" s="341"/>
      <c r="D33" s="341"/>
      <c r="E33" s="341"/>
      <c r="F33" s="341"/>
      <c r="G33" s="341"/>
      <c r="H33" s="341"/>
      <c r="I33" s="341"/>
      <c r="J33" s="341"/>
      <c r="K33" s="341"/>
      <c r="L33" s="341"/>
      <c r="M33" s="341"/>
      <c r="N33" s="341"/>
      <c r="O33" s="341"/>
      <c r="P33" s="341"/>
      <c r="Q33" s="341"/>
      <c r="R33" s="341"/>
      <c r="S33" s="675" t="s">
        <v>265</v>
      </c>
      <c r="T33" s="675"/>
      <c r="U33" s="15"/>
      <c r="V33" s="15"/>
      <c r="W33" s="15"/>
      <c r="X33" s="15"/>
      <c r="Y33" s="341"/>
      <c r="Z33" s="2216"/>
      <c r="AA33" s="2246"/>
      <c r="AB33" s="2247"/>
      <c r="AC33" s="2247"/>
      <c r="AD33" s="2247"/>
      <c r="AE33" s="2248"/>
      <c r="AF33" s="2236" t="s">
        <v>713</v>
      </c>
      <c r="AG33" s="2237"/>
      <c r="AH33" s="2238"/>
      <c r="AI33" s="2265" t="s">
        <v>711</v>
      </c>
      <c r="AJ33" s="2266"/>
      <c r="AK33" s="2167">
        <f>'合成'!N49</f>
        <v>0</v>
      </c>
      <c r="AL33" s="1765"/>
      <c r="AM33" s="1765"/>
      <c r="AN33" s="1766"/>
      <c r="AO33" s="2167">
        <f>'合成'!R49</f>
        <v>0</v>
      </c>
      <c r="AP33" s="1765"/>
      <c r="AQ33" s="1765"/>
      <c r="AR33" s="1766"/>
      <c r="AS33" s="2167">
        <f>'合成'!V49</f>
        <v>0</v>
      </c>
      <c r="AT33" s="1765"/>
      <c r="AU33" s="1765"/>
      <c r="AV33" s="1766"/>
      <c r="AW33" s="2167">
        <f>'合成'!Z49</f>
        <v>0</v>
      </c>
      <c r="AX33" s="1765"/>
      <c r="AY33" s="1765"/>
      <c r="AZ33" s="1766"/>
      <c r="BA33" s="2167">
        <f>'合成'!AD49</f>
        <v>0</v>
      </c>
      <c r="BB33" s="1765"/>
      <c r="BC33" s="1765"/>
      <c r="BD33" s="1766"/>
      <c r="BE33" s="2167">
        <f>'合成'!AH49</f>
        <v>0</v>
      </c>
      <c r="BF33" s="1765"/>
      <c r="BG33" s="1765"/>
      <c r="BH33" s="1766"/>
      <c r="BI33" s="59">
        <f>'合成'!AL49</f>
        <v>0</v>
      </c>
      <c r="BJ33" s="2290"/>
      <c r="BK33" s="282"/>
      <c r="BL33" s="2315"/>
      <c r="BM33" s="2298" t="s">
        <v>266</v>
      </c>
      <c r="BN33" s="2219"/>
      <c r="BO33" s="2219"/>
      <c r="BP33" s="2219"/>
      <c r="BQ33" s="2219"/>
      <c r="BR33" s="2220"/>
      <c r="BS33" s="2301">
        <f>'横桁'!R58</f>
        <v>0</v>
      </c>
      <c r="BT33" s="2302"/>
      <c r="BU33" s="2302"/>
      <c r="BV33" s="1095" t="s">
        <v>267</v>
      </c>
      <c r="BW33" s="1095"/>
      <c r="BX33" s="1095">
        <f>'横桁'!R50</f>
        <v>0</v>
      </c>
      <c r="BY33" s="1095"/>
      <c r="BZ33" s="1095"/>
      <c r="CA33" s="1099">
        <f>'横桁'!AB58</f>
        <v>0</v>
      </c>
      <c r="CB33" s="1095"/>
      <c r="CC33" s="1095"/>
      <c r="CD33" s="1095" t="s">
        <v>267</v>
      </c>
      <c r="CE33" s="1095"/>
      <c r="CF33" s="1095">
        <f>'横桁'!AB50</f>
        <v>0</v>
      </c>
      <c r="CG33" s="1095"/>
      <c r="CH33" s="1095"/>
      <c r="CI33" s="59">
        <f>'横桁'!AL58</f>
        <v>0</v>
      </c>
      <c r="CJ33" s="2306" t="s">
        <v>268</v>
      </c>
    </row>
    <row r="34" spans="1:88" ht="13.5">
      <c r="A34" s="277"/>
      <c r="B34" s="341"/>
      <c r="C34" s="100"/>
      <c r="D34" s="100"/>
      <c r="E34" s="100"/>
      <c r="F34" s="100"/>
      <c r="G34" s="100"/>
      <c r="H34" s="142"/>
      <c r="I34" s="98"/>
      <c r="J34" s="98" t="s">
        <v>533</v>
      </c>
      <c r="K34" s="98"/>
      <c r="L34" s="98"/>
      <c r="M34" s="98"/>
      <c r="N34" s="90"/>
      <c r="O34" s="747"/>
      <c r="P34" s="747"/>
      <c r="Q34" s="162"/>
      <c r="R34" s="97"/>
      <c r="S34" s="2322" t="s">
        <v>269</v>
      </c>
      <c r="T34" s="2323"/>
      <c r="U34" s="2323"/>
      <c r="V34" s="2324"/>
      <c r="W34" s="676"/>
      <c r="X34" s="677"/>
      <c r="Y34" s="678"/>
      <c r="Z34" s="2217"/>
      <c r="AA34" s="2239"/>
      <c r="AB34" s="2240"/>
      <c r="AC34" s="2240"/>
      <c r="AD34" s="2240"/>
      <c r="AE34" s="2241"/>
      <c r="AF34" s="2239"/>
      <c r="AG34" s="2240"/>
      <c r="AH34" s="2241"/>
      <c r="AI34" s="2242" t="s">
        <v>712</v>
      </c>
      <c r="AJ34" s="2266"/>
      <c r="AK34" s="2167">
        <f>'合成'!N50</f>
        <v>0</v>
      </c>
      <c r="AL34" s="1765"/>
      <c r="AM34" s="1765"/>
      <c r="AN34" s="1766"/>
      <c r="AO34" s="2167">
        <f>'合成'!R50</f>
        <v>0</v>
      </c>
      <c r="AP34" s="1765"/>
      <c r="AQ34" s="1765"/>
      <c r="AR34" s="1766"/>
      <c r="AS34" s="2167">
        <f>'合成'!V50</f>
        <v>0</v>
      </c>
      <c r="AT34" s="1765"/>
      <c r="AU34" s="1765"/>
      <c r="AV34" s="1766"/>
      <c r="AW34" s="2167">
        <f>'合成'!Z50</f>
        <v>0</v>
      </c>
      <c r="AX34" s="1765"/>
      <c r="AY34" s="1765"/>
      <c r="AZ34" s="1766"/>
      <c r="BA34" s="2167">
        <f>'合成'!AD50</f>
        <v>0</v>
      </c>
      <c r="BB34" s="1765"/>
      <c r="BC34" s="1765"/>
      <c r="BD34" s="1766"/>
      <c r="BE34" s="2167">
        <f>'合成'!AH50</f>
        <v>0</v>
      </c>
      <c r="BF34" s="1765"/>
      <c r="BG34" s="1765"/>
      <c r="BH34" s="1766"/>
      <c r="BI34" s="59">
        <f>'合成'!AL50</f>
        <v>0</v>
      </c>
      <c r="BJ34" s="2290"/>
      <c r="BK34" s="669"/>
      <c r="BL34" s="2315"/>
      <c r="BM34" s="2325" t="s">
        <v>270</v>
      </c>
      <c r="BN34" s="2326"/>
      <c r="BO34" s="2326"/>
      <c r="BP34" s="2326"/>
      <c r="BQ34" s="2326"/>
      <c r="BR34" s="2327"/>
      <c r="BS34" s="2301">
        <f>'横桁'!R59</f>
        <v>0</v>
      </c>
      <c r="BT34" s="2328"/>
      <c r="BU34" s="2328"/>
      <c r="BV34" s="1095" t="s">
        <v>267</v>
      </c>
      <c r="BW34" s="1095"/>
      <c r="BX34" s="1095">
        <f>'横桁'!R50</f>
        <v>0</v>
      </c>
      <c r="BY34" s="1095"/>
      <c r="BZ34" s="1095"/>
      <c r="CA34" s="1099">
        <f>'横桁'!AB59</f>
        <v>0</v>
      </c>
      <c r="CB34" s="1095"/>
      <c r="CC34" s="1095"/>
      <c r="CD34" s="1095" t="s">
        <v>267</v>
      </c>
      <c r="CE34" s="1095"/>
      <c r="CF34" s="1095">
        <f>'横桁'!AB59</f>
        <v>0</v>
      </c>
      <c r="CG34" s="1095"/>
      <c r="CH34" s="1095"/>
      <c r="CI34" s="59">
        <f>'横桁'!AL59</f>
        <v>0</v>
      </c>
      <c r="CJ34" s="2307"/>
    </row>
    <row r="35" spans="1:88" ht="13.5">
      <c r="A35" s="277"/>
      <c r="B35" s="341"/>
      <c r="C35" s="100"/>
      <c r="D35" s="100"/>
      <c r="E35" s="100"/>
      <c r="F35" s="100"/>
      <c r="G35" s="100"/>
      <c r="H35" s="100"/>
      <c r="I35" s="100"/>
      <c r="J35" s="100"/>
      <c r="K35" s="1199" t="str">
        <f>'床'!G43</f>
        <v>D19@250</v>
      </c>
      <c r="L35" s="1199"/>
      <c r="M35" s="1199"/>
      <c r="N35" s="1199"/>
      <c r="O35" s="1199"/>
      <c r="P35" s="1199"/>
      <c r="Q35" s="100"/>
      <c r="R35" s="97"/>
      <c r="S35" s="2329" t="s">
        <v>271</v>
      </c>
      <c r="T35" s="2330"/>
      <c r="U35" s="2330"/>
      <c r="V35" s="2331"/>
      <c r="W35" s="679"/>
      <c r="X35" s="680"/>
      <c r="Y35" s="357"/>
      <c r="Z35" s="2267" t="s">
        <v>247</v>
      </c>
      <c r="AA35" s="2268"/>
      <c r="AB35" s="2268"/>
      <c r="AC35" s="2268"/>
      <c r="AD35" s="2268"/>
      <c r="AE35" s="2268"/>
      <c r="AF35" s="2268"/>
      <c r="AG35" s="2268"/>
      <c r="AH35" s="2268"/>
      <c r="AI35" s="2268"/>
      <c r="AJ35" s="2269"/>
      <c r="AK35" s="2167" t="e">
        <f>'破せ'!W21</f>
        <v>#DIV/0!</v>
      </c>
      <c r="AL35" s="1700"/>
      <c r="AM35" s="1700"/>
      <c r="AN35" s="1700"/>
      <c r="AO35" s="1700"/>
      <c r="AP35" s="1700"/>
      <c r="AQ35" s="1700"/>
      <c r="AR35" s="2221"/>
      <c r="AS35" s="2167" t="e">
        <f>'破せ'!AA21</f>
        <v>#DIV/0!</v>
      </c>
      <c r="AT35" s="1700"/>
      <c r="AU35" s="1700"/>
      <c r="AV35" s="1700"/>
      <c r="AW35" s="1700"/>
      <c r="AX35" s="1700"/>
      <c r="AY35" s="1700"/>
      <c r="AZ35" s="2221"/>
      <c r="BA35" s="2167" t="e">
        <f>'破せ'!AE21</f>
        <v>#DIV/0!</v>
      </c>
      <c r="BB35" s="1700"/>
      <c r="BC35" s="1700"/>
      <c r="BD35" s="1700"/>
      <c r="BE35" s="1700"/>
      <c r="BF35" s="1700"/>
      <c r="BG35" s="1700"/>
      <c r="BH35" s="2221"/>
      <c r="BI35" s="59">
        <f>'破せ'!AM21</f>
        <v>0</v>
      </c>
      <c r="BJ35" s="2291"/>
      <c r="BK35" s="669"/>
      <c r="BL35" s="2316"/>
      <c r="BM35" s="2292" t="s">
        <v>272</v>
      </c>
      <c r="BN35" s="2293"/>
      <c r="BO35" s="2293"/>
      <c r="BP35" s="2293"/>
      <c r="BQ35" s="2293"/>
      <c r="BR35" s="2293"/>
      <c r="BS35" s="1099" t="str">
        <f>'横桁'!R60</f>
        <v>NG</v>
      </c>
      <c r="BT35" s="1095"/>
      <c r="BU35" s="1095"/>
      <c r="BV35" s="1095"/>
      <c r="BW35" s="1095"/>
      <c r="BX35" s="1095"/>
      <c r="BY35" s="1095"/>
      <c r="BZ35" s="1096"/>
      <c r="CA35" s="1099" t="str">
        <f>'横桁'!AB60</f>
        <v>NG</v>
      </c>
      <c r="CB35" s="1095"/>
      <c r="CC35" s="1095"/>
      <c r="CD35" s="1095"/>
      <c r="CE35" s="1095"/>
      <c r="CF35" s="1095"/>
      <c r="CG35" s="1095"/>
      <c r="CH35" s="1096"/>
      <c r="CI35" s="59">
        <f>'横桁'!AL60</f>
        <v>0</v>
      </c>
      <c r="CJ35" s="2321"/>
    </row>
    <row r="36" spans="1:88" ht="13.5">
      <c r="A36" s="277"/>
      <c r="B36" s="341"/>
      <c r="C36" s="100"/>
      <c r="D36" s="98"/>
      <c r="E36" s="98"/>
      <c r="F36" s="98"/>
      <c r="G36" s="98"/>
      <c r="H36" s="98"/>
      <c r="I36" s="98"/>
      <c r="J36" s="98"/>
      <c r="K36" s="98"/>
      <c r="L36" s="98"/>
      <c r="M36" s="98"/>
      <c r="N36" s="98"/>
      <c r="O36" s="98"/>
      <c r="P36" s="98"/>
      <c r="Q36" s="100"/>
      <c r="R36" s="100"/>
      <c r="S36" s="2329" t="s">
        <v>273</v>
      </c>
      <c r="T36" s="2330"/>
      <c r="U36" s="2330"/>
      <c r="V36" s="2331"/>
      <c r="W36" s="681"/>
      <c r="X36" s="682"/>
      <c r="Y36" s="357"/>
      <c r="Z36" s="64"/>
      <c r="AA36" s="61"/>
      <c r="AB36" s="683" t="s">
        <v>274</v>
      </c>
      <c r="AC36" s="61"/>
      <c r="AD36" s="61"/>
      <c r="AE36" s="61"/>
      <c r="AF36" s="61"/>
      <c r="AG36" s="61"/>
      <c r="AH36" s="61"/>
      <c r="AI36" s="61"/>
      <c r="AJ36" s="61"/>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7"/>
      <c r="BI36" s="2174" t="s">
        <v>438</v>
      </c>
      <c r="BJ36" s="2176"/>
      <c r="BK36" s="658"/>
      <c r="BL36" s="684"/>
      <c r="BM36" s="23"/>
      <c r="BN36" s="23"/>
      <c r="BO36" s="23"/>
      <c r="BP36" s="23"/>
      <c r="BQ36" s="23"/>
      <c r="BR36" s="23"/>
      <c r="BS36" s="335"/>
      <c r="BT36" s="335"/>
      <c r="BU36" s="335"/>
      <c r="BV36" s="335"/>
      <c r="BW36" s="335"/>
      <c r="BX36" s="335"/>
      <c r="BY36" s="335"/>
      <c r="BZ36" s="335"/>
      <c r="CA36" s="335"/>
      <c r="CB36" s="335"/>
      <c r="CC36" s="335"/>
      <c r="CD36" s="335"/>
      <c r="CE36" s="335"/>
      <c r="CF36" s="335"/>
      <c r="CG36" s="335"/>
      <c r="CH36" s="335"/>
      <c r="CI36" s="102"/>
      <c r="CJ36" s="135"/>
    </row>
    <row r="37" spans="1:88" ht="17.25">
      <c r="A37" s="277"/>
      <c r="B37" s="341"/>
      <c r="C37" s="97"/>
      <c r="D37" s="100"/>
      <c r="E37" s="100"/>
      <c r="F37" s="100"/>
      <c r="G37" s="100"/>
      <c r="H37" s="100"/>
      <c r="I37" s="100"/>
      <c r="J37" s="100"/>
      <c r="K37" s="100"/>
      <c r="L37" s="100"/>
      <c r="M37" s="100"/>
      <c r="N37" s="100"/>
      <c r="O37" s="100"/>
      <c r="P37" s="100"/>
      <c r="Q37" s="100"/>
      <c r="R37" s="100"/>
      <c r="S37" s="2332" t="s">
        <v>275</v>
      </c>
      <c r="T37" s="2333"/>
      <c r="U37" s="2333"/>
      <c r="V37" s="2334"/>
      <c r="W37" s="685"/>
      <c r="X37" s="686"/>
      <c r="Y37" s="357"/>
      <c r="Z37" s="64"/>
      <c r="AA37" s="55"/>
      <c r="AB37" s="55"/>
      <c r="AC37" s="55"/>
      <c r="AD37" s="55"/>
      <c r="AE37" s="55"/>
      <c r="AF37" s="57"/>
      <c r="AG37" s="55"/>
      <c r="AH37" s="1751" t="s">
        <v>652</v>
      </c>
      <c r="AI37" s="1751"/>
      <c r="AJ37" s="57"/>
      <c r="AK37" s="55"/>
      <c r="AL37" s="1752" t="s">
        <v>653</v>
      </c>
      <c r="AM37" s="1752"/>
      <c r="AN37" s="57"/>
      <c r="AO37" s="55"/>
      <c r="AP37" s="1752" t="s">
        <v>654</v>
      </c>
      <c r="AQ37" s="1752"/>
      <c r="AR37" s="55"/>
      <c r="AS37" s="60"/>
      <c r="AT37" s="1752" t="s">
        <v>655</v>
      </c>
      <c r="AU37" s="1752"/>
      <c r="AV37" s="57"/>
      <c r="AW37" s="55"/>
      <c r="AX37" s="1752" t="s">
        <v>276</v>
      </c>
      <c r="AY37" s="1752"/>
      <c r="AZ37" s="57"/>
      <c r="BA37" s="55"/>
      <c r="BB37" s="1752" t="s">
        <v>277</v>
      </c>
      <c r="BC37" s="1752"/>
      <c r="BD37" s="57"/>
      <c r="BE37" s="55"/>
      <c r="BF37" s="1752" t="s">
        <v>278</v>
      </c>
      <c r="BG37" s="1752"/>
      <c r="BH37" s="57"/>
      <c r="BI37" s="655" t="s">
        <v>236</v>
      </c>
      <c r="BJ37" s="656" t="s">
        <v>237</v>
      </c>
      <c r="BK37" s="8"/>
      <c r="BL37" s="821" t="s">
        <v>248</v>
      </c>
      <c r="BM37" s="821"/>
      <c r="BN37" s="648"/>
      <c r="BO37" s="648"/>
      <c r="BP37" s="648"/>
      <c r="BQ37" s="648"/>
      <c r="BR37" s="23"/>
      <c r="BS37" s="23"/>
      <c r="BT37" s="23"/>
      <c r="BU37" s="23"/>
      <c r="BV37" s="23"/>
      <c r="BW37" s="23"/>
      <c r="BX37" s="23"/>
      <c r="BY37" s="23"/>
      <c r="BZ37" s="23"/>
      <c r="CA37" s="23"/>
      <c r="CB37" s="23"/>
      <c r="CC37" s="23"/>
      <c r="CD37" s="23"/>
      <c r="CE37" s="23"/>
      <c r="CF37" s="23"/>
      <c r="CG37" s="23"/>
      <c r="CH37" s="23"/>
      <c r="CI37" s="23"/>
      <c r="CJ37" s="105"/>
    </row>
    <row r="38" spans="1:88" ht="13.5">
      <c r="A38" s="502"/>
      <c r="B38" s="8"/>
      <c r="C38" s="100"/>
      <c r="D38" s="100"/>
      <c r="E38" s="100"/>
      <c r="F38" s="100"/>
      <c r="G38" s="100"/>
      <c r="H38" s="100"/>
      <c r="I38" s="100"/>
      <c r="J38" s="100"/>
      <c r="K38" s="100"/>
      <c r="L38" s="100"/>
      <c r="M38" s="100"/>
      <c r="N38" s="100"/>
      <c r="O38" s="100"/>
      <c r="P38" s="100"/>
      <c r="Q38" s="100"/>
      <c r="R38" s="97"/>
      <c r="S38" s="687" t="s">
        <v>332</v>
      </c>
      <c r="T38" s="687"/>
      <c r="U38" s="687"/>
      <c r="V38" s="687"/>
      <c r="W38" s="688"/>
      <c r="X38" s="689"/>
      <c r="Y38" s="357"/>
      <c r="Z38" s="2284" t="s">
        <v>279</v>
      </c>
      <c r="AA38" s="2335"/>
      <c r="AB38" s="2335"/>
      <c r="AC38" s="2335"/>
      <c r="AD38" s="2336"/>
      <c r="AE38" s="2292" t="s">
        <v>280</v>
      </c>
      <c r="AF38" s="2294"/>
      <c r="AG38" s="2338">
        <f>'破せ'!K31</f>
        <v>0.52</v>
      </c>
      <c r="AH38" s="2339"/>
      <c r="AI38" s="2339"/>
      <c r="AJ38" s="2340"/>
      <c r="AK38" s="2338">
        <f>'破せ'!O31</f>
        <v>0</v>
      </c>
      <c r="AL38" s="2339"/>
      <c r="AM38" s="2339"/>
      <c r="AN38" s="2340"/>
      <c r="AO38" s="2338">
        <f>'破せ'!S31</f>
        <v>0</v>
      </c>
      <c r="AP38" s="2339"/>
      <c r="AQ38" s="2339"/>
      <c r="AR38" s="2340"/>
      <c r="AS38" s="2338">
        <f>'破せ'!W31</f>
        <v>0</v>
      </c>
      <c r="AT38" s="2339"/>
      <c r="AU38" s="2339"/>
      <c r="AV38" s="2340"/>
      <c r="AW38" s="2338">
        <f>'破せ'!AA31</f>
        <v>0</v>
      </c>
      <c r="AX38" s="2339"/>
      <c r="AY38" s="2339"/>
      <c r="AZ38" s="2340"/>
      <c r="BA38" s="2338">
        <f>'破せ'!AE31</f>
        <v>0</v>
      </c>
      <c r="BB38" s="2339"/>
      <c r="BC38" s="2339"/>
      <c r="BD38" s="2340"/>
      <c r="BE38" s="2338">
        <f>'破せ'!AI31</f>
        <v>0</v>
      </c>
      <c r="BF38" s="2339"/>
      <c r="BG38" s="2339"/>
      <c r="BH38" s="2340"/>
      <c r="BI38" s="59">
        <f>'破せ'!AM31</f>
        <v>0</v>
      </c>
      <c r="BJ38" s="2344" t="s">
        <v>69</v>
      </c>
      <c r="BK38" s="341"/>
      <c r="BL38" s="341"/>
      <c r="BM38" s="341"/>
      <c r="BN38" s="341"/>
      <c r="BO38" s="341"/>
      <c r="BP38" s="278"/>
      <c r="BQ38" s="341"/>
      <c r="BR38" s="278"/>
      <c r="BS38" s="278"/>
      <c r="BT38" s="278"/>
      <c r="BU38" s="278"/>
      <c r="BV38" s="278"/>
      <c r="BW38" s="2157">
        <f>'横桁'!R23</f>
        <v>5.9</v>
      </c>
      <c r="BX38" s="2158"/>
      <c r="BY38" s="2158"/>
      <c r="BZ38" s="2159"/>
      <c r="CA38" s="278"/>
      <c r="CB38" s="278"/>
      <c r="CC38" s="278"/>
      <c r="CD38" s="341"/>
      <c r="CE38" s="341"/>
      <c r="CF38" s="278"/>
      <c r="CG38" s="341"/>
      <c r="CH38" s="341"/>
      <c r="CI38" s="341"/>
      <c r="CJ38" s="105"/>
    </row>
    <row r="39" spans="1:88" ht="13.5" customHeight="1">
      <c r="A39" s="502"/>
      <c r="B39" s="8"/>
      <c r="C39" s="100"/>
      <c r="D39" s="100"/>
      <c r="E39" s="100"/>
      <c r="F39" s="100"/>
      <c r="G39" s="100"/>
      <c r="H39" s="100"/>
      <c r="I39" s="100"/>
      <c r="J39" s="100"/>
      <c r="K39" s="100"/>
      <c r="L39" s="97"/>
      <c r="M39" s="100"/>
      <c r="N39" s="100"/>
      <c r="O39" s="100"/>
      <c r="P39" s="100"/>
      <c r="Q39" s="100"/>
      <c r="R39" s="97"/>
      <c r="S39" s="690"/>
      <c r="T39" s="691" t="s">
        <v>281</v>
      </c>
      <c r="U39" s="691" t="s">
        <v>282</v>
      </c>
      <c r="V39" s="691" t="s">
        <v>333</v>
      </c>
      <c r="W39" s="688"/>
      <c r="X39" s="692"/>
      <c r="Y39" s="357"/>
      <c r="Z39" s="2251"/>
      <c r="AA39" s="2252"/>
      <c r="AB39" s="2252"/>
      <c r="AC39" s="2252"/>
      <c r="AD39" s="2337"/>
      <c r="AE39" s="2292" t="s">
        <v>283</v>
      </c>
      <c r="AF39" s="2294"/>
      <c r="AG39" s="2338">
        <f>'破せ'!K33</f>
        <v>0</v>
      </c>
      <c r="AH39" s="2339"/>
      <c r="AI39" s="2339"/>
      <c r="AJ39" s="2340"/>
      <c r="AK39" s="2338">
        <f>'破せ'!O33</f>
        <v>0</v>
      </c>
      <c r="AL39" s="2339"/>
      <c r="AM39" s="2339"/>
      <c r="AN39" s="2340"/>
      <c r="AO39" s="2338">
        <f>'破せ'!S33</f>
        <v>0</v>
      </c>
      <c r="AP39" s="2339"/>
      <c r="AQ39" s="2339"/>
      <c r="AR39" s="2340"/>
      <c r="AS39" s="2338">
        <f>'破せ'!W33</f>
        <v>0</v>
      </c>
      <c r="AT39" s="2339"/>
      <c r="AU39" s="2339"/>
      <c r="AV39" s="2340"/>
      <c r="AW39" s="2338">
        <f>'破せ'!AA33</f>
        <v>0</v>
      </c>
      <c r="AX39" s="2339"/>
      <c r="AY39" s="2339"/>
      <c r="AZ39" s="2340"/>
      <c r="BA39" s="2338">
        <f>'破せ'!AE33</f>
        <v>0</v>
      </c>
      <c r="BB39" s="2339"/>
      <c r="BC39" s="2339"/>
      <c r="BD39" s="2340"/>
      <c r="BE39" s="2338">
        <f>'破せ'!AI33</f>
        <v>0</v>
      </c>
      <c r="BF39" s="2339"/>
      <c r="BG39" s="2339"/>
      <c r="BH39" s="2340"/>
      <c r="BI39" s="59">
        <f>'破せ'!AM33</f>
        <v>0</v>
      </c>
      <c r="BJ39" s="2345"/>
      <c r="BK39" s="341"/>
      <c r="BL39" s="341"/>
      <c r="BM39" s="2152">
        <f>'横桁'!H24</f>
        <v>0.15</v>
      </c>
      <c r="BN39" s="341"/>
      <c r="BO39" s="341"/>
      <c r="BP39" s="374"/>
      <c r="BQ39" s="341"/>
      <c r="BR39" s="284"/>
      <c r="BS39" s="284"/>
      <c r="BT39" s="172"/>
      <c r="BU39" s="172"/>
      <c r="BV39" s="172"/>
      <c r="BW39" s="278"/>
      <c r="BX39" s="492"/>
      <c r="BY39" s="1812"/>
      <c r="BZ39" s="1812"/>
      <c r="CA39" s="172"/>
      <c r="CB39" s="172"/>
      <c r="CC39" s="172"/>
      <c r="CD39" s="278"/>
      <c r="CE39" s="278"/>
      <c r="CF39" s="374"/>
      <c r="CG39" s="278"/>
      <c r="CH39" s="278"/>
      <c r="CI39" s="2153">
        <f>'横桁'!AD24</f>
        <v>0.09</v>
      </c>
      <c r="CJ39" s="105"/>
    </row>
    <row r="40" spans="1:88" ht="13.5">
      <c r="A40" s="502"/>
      <c r="B40" s="8"/>
      <c r="C40" s="100"/>
      <c r="D40" s="100"/>
      <c r="E40" s="100"/>
      <c r="F40" s="100"/>
      <c r="G40" s="100"/>
      <c r="H40" s="100"/>
      <c r="I40" s="100"/>
      <c r="J40" s="100"/>
      <c r="K40" s="100"/>
      <c r="L40" s="97"/>
      <c r="M40" s="100"/>
      <c r="N40" s="100"/>
      <c r="O40" s="100"/>
      <c r="P40" s="100"/>
      <c r="Q40" s="100"/>
      <c r="R40" s="97"/>
      <c r="S40" s="690"/>
      <c r="T40" s="691" t="s">
        <v>284</v>
      </c>
      <c r="U40" s="691" t="s">
        <v>282</v>
      </c>
      <c r="V40" s="691" t="s">
        <v>334</v>
      </c>
      <c r="W40" s="688"/>
      <c r="X40" s="692"/>
      <c r="Y40" s="357"/>
      <c r="Z40" s="2361" t="s">
        <v>7</v>
      </c>
      <c r="AA40" s="2363" t="s">
        <v>285</v>
      </c>
      <c r="AB40" s="2359"/>
      <c r="AC40" s="2359"/>
      <c r="AD40" s="2359"/>
      <c r="AE40" s="2359"/>
      <c r="AF40" s="2360"/>
      <c r="AG40" s="2341">
        <f>'破せ'!K35</f>
        <v>0</v>
      </c>
      <c r="AH40" s="2342"/>
      <c r="AI40" s="2342"/>
      <c r="AJ40" s="2343"/>
      <c r="AK40" s="2341">
        <f>'破せ'!O35</f>
        <v>0</v>
      </c>
      <c r="AL40" s="2342"/>
      <c r="AM40" s="2342"/>
      <c r="AN40" s="2343"/>
      <c r="AO40" s="2341">
        <f>'破せ'!S35</f>
        <v>0</v>
      </c>
      <c r="AP40" s="2342"/>
      <c r="AQ40" s="2342"/>
      <c r="AR40" s="2343"/>
      <c r="AS40" s="2341">
        <f>'破せ'!W35</f>
        <v>0</v>
      </c>
      <c r="AT40" s="2342"/>
      <c r="AU40" s="2342"/>
      <c r="AV40" s="2343"/>
      <c r="AW40" s="2341">
        <f>'破せ'!AA35</f>
        <v>0</v>
      </c>
      <c r="AX40" s="2342"/>
      <c r="AY40" s="2342"/>
      <c r="AZ40" s="2343"/>
      <c r="BA40" s="2341">
        <f>'破せ'!AE35</f>
        <v>0</v>
      </c>
      <c r="BB40" s="2342"/>
      <c r="BC40" s="2342"/>
      <c r="BD40" s="2343"/>
      <c r="BE40" s="2341">
        <f>'破せ'!AI35</f>
        <v>0</v>
      </c>
      <c r="BF40" s="2342"/>
      <c r="BG40" s="2342"/>
      <c r="BH40" s="2343"/>
      <c r="BI40" s="59">
        <f>'破せ'!AM35</f>
        <v>0</v>
      </c>
      <c r="BJ40" s="2345"/>
      <c r="BK40" s="341"/>
      <c r="BL40" s="341"/>
      <c r="BM40" s="2146"/>
      <c r="BN40" s="341"/>
      <c r="BO40" s="341"/>
      <c r="BP40" s="374"/>
      <c r="BQ40" s="341"/>
      <c r="BR40" s="278"/>
      <c r="BS40" s="341"/>
      <c r="BT40" s="341"/>
      <c r="BU40" s="1812" t="s">
        <v>33</v>
      </c>
      <c r="BV40" s="1812"/>
      <c r="BW40" s="2156">
        <f>'横桁'!R25</f>
        <v>45.84</v>
      </c>
      <c r="BX40" s="2148"/>
      <c r="BY40" s="2149"/>
      <c r="BZ40" s="2156" t="str">
        <f>'横桁'!U25</f>
        <v>(D　-  本)</v>
      </c>
      <c r="CA40" s="2148"/>
      <c r="CB40" s="2148"/>
      <c r="CC40" s="2149"/>
      <c r="CD40" s="494"/>
      <c r="CE40" s="278"/>
      <c r="CF40" s="374"/>
      <c r="CG40" s="341"/>
      <c r="CH40" s="341"/>
      <c r="CI40" s="2154"/>
      <c r="CJ40" s="105"/>
    </row>
    <row r="41" spans="1:88" ht="14.25" thickBot="1">
      <c r="A41" s="502"/>
      <c r="B41" s="8"/>
      <c r="C41" s="100"/>
      <c r="D41" s="100"/>
      <c r="E41" s="100"/>
      <c r="F41" s="100"/>
      <c r="G41" s="100"/>
      <c r="H41" s="100"/>
      <c r="I41" s="100"/>
      <c r="J41" s="100"/>
      <c r="K41" s="100"/>
      <c r="L41" s="97"/>
      <c r="M41" s="164"/>
      <c r="N41" s="98"/>
      <c r="O41" s="98"/>
      <c r="P41" s="98"/>
      <c r="Q41" s="100"/>
      <c r="R41" s="97"/>
      <c r="S41" s="693"/>
      <c r="T41" s="694" t="s">
        <v>286</v>
      </c>
      <c r="U41" s="694" t="s">
        <v>287</v>
      </c>
      <c r="V41" s="694" t="s">
        <v>288</v>
      </c>
      <c r="W41" s="693"/>
      <c r="X41" s="695"/>
      <c r="Y41" s="357"/>
      <c r="Z41" s="2362"/>
      <c r="AA41" s="2347" t="s">
        <v>289</v>
      </c>
      <c r="AB41" s="2348"/>
      <c r="AC41" s="2353" t="s">
        <v>16</v>
      </c>
      <c r="AD41" s="2353"/>
      <c r="AE41" s="2353"/>
      <c r="AF41" s="2354"/>
      <c r="AG41" s="2355">
        <f>'破せ'!K39</f>
        <v>0</v>
      </c>
      <c r="AH41" s="2356"/>
      <c r="AI41" s="2356"/>
      <c r="AJ41" s="2357"/>
      <c r="AK41" s="2355">
        <f>'破せ'!O39</f>
        <v>0</v>
      </c>
      <c r="AL41" s="2356"/>
      <c r="AM41" s="2356"/>
      <c r="AN41" s="2357"/>
      <c r="AO41" s="2355">
        <f>'破せ'!S39</f>
        <v>0</v>
      </c>
      <c r="AP41" s="2356"/>
      <c r="AQ41" s="2356"/>
      <c r="AR41" s="2357"/>
      <c r="AS41" s="2355">
        <f>'破せ'!W39</f>
        <v>0</v>
      </c>
      <c r="AT41" s="2356"/>
      <c r="AU41" s="2356"/>
      <c r="AV41" s="2357"/>
      <c r="AW41" s="2355">
        <f>'破せ'!AA39</f>
        <v>0</v>
      </c>
      <c r="AX41" s="2356"/>
      <c r="AY41" s="2356"/>
      <c r="AZ41" s="2357"/>
      <c r="BA41" s="2355">
        <f>'破せ'!AE39</f>
        <v>0</v>
      </c>
      <c r="BB41" s="2356"/>
      <c r="BC41" s="2356"/>
      <c r="BD41" s="2357"/>
      <c r="BE41" s="2355">
        <f>'破せ'!AI39</f>
        <v>0</v>
      </c>
      <c r="BF41" s="2356"/>
      <c r="BG41" s="2356"/>
      <c r="BH41" s="2357"/>
      <c r="BI41" s="59">
        <f>'破せ'!AM39</f>
        <v>0</v>
      </c>
      <c r="BJ41" s="2345"/>
      <c r="BK41" s="341"/>
      <c r="BL41" s="382"/>
      <c r="BM41" s="2142"/>
      <c r="BN41" s="382"/>
      <c r="BO41" s="382"/>
      <c r="BP41" s="495"/>
      <c r="BQ41" s="347"/>
      <c r="BR41" s="347"/>
      <c r="BS41" s="347"/>
      <c r="BT41" s="347"/>
      <c r="BU41" s="347"/>
      <c r="BV41" s="347"/>
      <c r="BW41" s="347"/>
      <c r="BX41" s="496"/>
      <c r="BY41" s="347"/>
      <c r="BZ41" s="347"/>
      <c r="CA41" s="347"/>
      <c r="CB41" s="347"/>
      <c r="CC41" s="347"/>
      <c r="CD41" s="347"/>
      <c r="CE41" s="347"/>
      <c r="CF41" s="348"/>
      <c r="CG41" s="381"/>
      <c r="CH41" s="382"/>
      <c r="CI41" s="2155"/>
      <c r="CJ41" s="105"/>
    </row>
    <row r="42" spans="1:88" ht="14.25" thickBot="1">
      <c r="A42" s="404"/>
      <c r="B42" s="25"/>
      <c r="C42" s="100"/>
      <c r="D42" s="100"/>
      <c r="E42" s="100"/>
      <c r="F42" s="100"/>
      <c r="G42" s="100"/>
      <c r="H42" s="100"/>
      <c r="I42" s="100"/>
      <c r="J42" s="100"/>
      <c r="K42" s="100"/>
      <c r="L42" s="100"/>
      <c r="M42" s="100"/>
      <c r="N42" s="100"/>
      <c r="O42" s="100"/>
      <c r="P42" s="100"/>
      <c r="Q42" s="100"/>
      <c r="R42" s="100"/>
      <c r="S42" s="100"/>
      <c r="T42" s="100"/>
      <c r="U42" s="100"/>
      <c r="V42" s="100"/>
      <c r="W42" s="100"/>
      <c r="Y42" s="357"/>
      <c r="Z42" s="2362"/>
      <c r="AA42" s="2349"/>
      <c r="AB42" s="2350"/>
      <c r="AC42" s="2293" t="s">
        <v>14</v>
      </c>
      <c r="AD42" s="2293"/>
      <c r="AE42" s="2293"/>
      <c r="AF42" s="2294"/>
      <c r="AG42" s="2355">
        <f>'破せ'!K38</f>
        <v>0</v>
      </c>
      <c r="AH42" s="2356"/>
      <c r="AI42" s="2356"/>
      <c r="AJ42" s="2357"/>
      <c r="AK42" s="2355">
        <f>'破せ'!O38</f>
        <v>0</v>
      </c>
      <c r="AL42" s="2356"/>
      <c r="AM42" s="2356"/>
      <c r="AN42" s="2357"/>
      <c r="AO42" s="2355">
        <f>'破せ'!S38</f>
        <v>0</v>
      </c>
      <c r="AP42" s="2356"/>
      <c r="AQ42" s="2356"/>
      <c r="AR42" s="2357"/>
      <c r="AS42" s="2355">
        <f>'破せ'!W38</f>
        <v>0</v>
      </c>
      <c r="AT42" s="2356"/>
      <c r="AU42" s="2356"/>
      <c r="AV42" s="2357"/>
      <c r="AW42" s="2355">
        <f>'破せ'!AA38</f>
        <v>0</v>
      </c>
      <c r="AX42" s="2356"/>
      <c r="AY42" s="2356"/>
      <c r="AZ42" s="2357"/>
      <c r="BA42" s="2355">
        <f>'破せ'!AE38</f>
        <v>0</v>
      </c>
      <c r="BB42" s="2356"/>
      <c r="BC42" s="2356"/>
      <c r="BD42" s="2357"/>
      <c r="BE42" s="2355">
        <f>'破せ'!AI38</f>
        <v>0</v>
      </c>
      <c r="BF42" s="2356"/>
      <c r="BG42" s="2356"/>
      <c r="BH42" s="2357"/>
      <c r="BI42" s="59">
        <f>'破せ'!AM38</f>
        <v>0</v>
      </c>
      <c r="BJ42" s="2346"/>
      <c r="BK42" s="8"/>
      <c r="BL42" s="8"/>
      <c r="BM42" s="8"/>
      <c r="BN42" s="430"/>
      <c r="BO42" s="430"/>
      <c r="BP42" s="497"/>
      <c r="BQ42" s="498"/>
      <c r="BR42" s="499"/>
      <c r="BS42" s="499"/>
      <c r="BT42" s="499"/>
      <c r="BU42" s="499"/>
      <c r="BV42" s="499"/>
      <c r="BW42" s="500"/>
      <c r="BX42" s="501"/>
      <c r="BY42" s="500"/>
      <c r="BZ42" s="500"/>
      <c r="CA42" s="499"/>
      <c r="CB42" s="499"/>
      <c r="CC42" s="499"/>
      <c r="CD42" s="499"/>
      <c r="CE42" s="499"/>
      <c r="CF42" s="499"/>
      <c r="CG42" s="502"/>
      <c r="CH42" s="8"/>
      <c r="CI42" s="275"/>
      <c r="CJ42" s="105"/>
    </row>
    <row r="43" spans="1:88" ht="14.25" customHeight="1">
      <c r="A43" s="404"/>
      <c r="B43" s="25"/>
      <c r="C43" s="100"/>
      <c r="D43" s="100"/>
      <c r="E43" s="100"/>
      <c r="F43" s="2358" t="s">
        <v>537</v>
      </c>
      <c r="G43" s="2358"/>
      <c r="H43" s="2358"/>
      <c r="I43" s="2358"/>
      <c r="J43" s="2358"/>
      <c r="K43" s="1201" t="str">
        <f>'床'!AE43</f>
        <v>D @</v>
      </c>
      <c r="L43" s="1201"/>
      <c r="M43" s="1201"/>
      <c r="N43" s="1201"/>
      <c r="O43" s="1201"/>
      <c r="P43" s="1201"/>
      <c r="Q43" s="100"/>
      <c r="R43" s="100"/>
      <c r="S43" s="100"/>
      <c r="T43" s="100"/>
      <c r="U43" s="100"/>
      <c r="V43" s="100"/>
      <c r="W43" s="100"/>
      <c r="X43" s="100"/>
      <c r="Y43" s="357"/>
      <c r="Z43" s="2362"/>
      <c r="AA43" s="2351"/>
      <c r="AB43" s="2352"/>
      <c r="AC43" s="2293" t="s">
        <v>17</v>
      </c>
      <c r="AD43" s="2359"/>
      <c r="AE43" s="2359"/>
      <c r="AF43" s="2360"/>
      <c r="AG43" s="1099" t="str">
        <f>'破せ'!K40</f>
        <v>D@</v>
      </c>
      <c r="AH43" s="1095"/>
      <c r="AI43" s="1095"/>
      <c r="AJ43" s="1096"/>
      <c r="AK43" s="1099" t="str">
        <f>'破せ'!O40</f>
        <v>D@</v>
      </c>
      <c r="AL43" s="1095"/>
      <c r="AM43" s="1095"/>
      <c r="AN43" s="1096"/>
      <c r="AO43" s="1099" t="str">
        <f>'破せ'!S40</f>
        <v>D@</v>
      </c>
      <c r="AP43" s="1095"/>
      <c r="AQ43" s="1095"/>
      <c r="AR43" s="1096"/>
      <c r="AS43" s="1099" t="str">
        <f>'破せ'!W40</f>
        <v>D@</v>
      </c>
      <c r="AT43" s="1095"/>
      <c r="AU43" s="1095"/>
      <c r="AV43" s="1096"/>
      <c r="AW43" s="1099" t="str">
        <f>'破せ'!AA40</f>
        <v>D @</v>
      </c>
      <c r="AX43" s="1095"/>
      <c r="AY43" s="1095"/>
      <c r="AZ43" s="1096"/>
      <c r="BA43" s="1099" t="str">
        <f>'破せ'!AE40</f>
        <v>D @</v>
      </c>
      <c r="BB43" s="1095"/>
      <c r="BC43" s="1095"/>
      <c r="BD43" s="1096"/>
      <c r="BE43" s="1099" t="str">
        <f>'破せ'!AI40</f>
        <v>D @</v>
      </c>
      <c r="BF43" s="1095"/>
      <c r="BG43" s="1095"/>
      <c r="BH43" s="1096"/>
      <c r="BI43" s="59">
        <f>'破せ'!AM40</f>
        <v>0</v>
      </c>
      <c r="BJ43" s="245">
        <f>'破せ'!AO40</f>
        <v>0</v>
      </c>
      <c r="BK43" s="2140">
        <f>'横桁'!F28</f>
        <v>1.15</v>
      </c>
      <c r="BL43" s="8"/>
      <c r="BM43" s="2140">
        <f>'横桁'!H28</f>
        <v>0.85</v>
      </c>
      <c r="BN43" s="8"/>
      <c r="BO43" s="8"/>
      <c r="BP43" s="275"/>
      <c r="BQ43" s="8"/>
      <c r="BR43" s="8"/>
      <c r="BS43" s="8"/>
      <c r="BT43" s="8"/>
      <c r="BU43" s="8"/>
      <c r="BV43" s="343"/>
      <c r="BW43" s="500"/>
      <c r="BX43" s="501"/>
      <c r="BY43" s="503"/>
      <c r="BZ43" s="504"/>
      <c r="CA43" s="341"/>
      <c r="CB43" s="341"/>
      <c r="CC43" s="341"/>
      <c r="CD43" s="341"/>
      <c r="CE43" s="8"/>
      <c r="CF43" s="8"/>
      <c r="CG43" s="275"/>
      <c r="CH43" s="8"/>
      <c r="CI43" s="1822" t="s">
        <v>780</v>
      </c>
      <c r="CJ43" s="105"/>
    </row>
    <row r="44" spans="1:88" ht="13.5">
      <c r="A44" s="404"/>
      <c r="B44" s="25"/>
      <c r="C44" s="100"/>
      <c r="D44" s="100"/>
      <c r="E44" s="100"/>
      <c r="F44" s="100"/>
      <c r="K44" s="334"/>
      <c r="L44" s="334"/>
      <c r="M44" s="334"/>
      <c r="N44" s="334"/>
      <c r="O44" s="334"/>
      <c r="P44" s="334"/>
      <c r="Q44" s="100"/>
      <c r="R44" s="100"/>
      <c r="S44" s="100"/>
      <c r="T44" s="100"/>
      <c r="U44" s="100"/>
      <c r="V44" s="100"/>
      <c r="W44" s="100"/>
      <c r="X44" s="100"/>
      <c r="Y44" s="357"/>
      <c r="Z44" s="2362"/>
      <c r="AA44" s="2284" t="s">
        <v>290</v>
      </c>
      <c r="AB44" s="2335"/>
      <c r="AC44" s="2336"/>
      <c r="AD44" s="2366" t="s">
        <v>21</v>
      </c>
      <c r="AE44" s="2367"/>
      <c r="AF44" s="2368"/>
      <c r="AG44" s="2355">
        <f>'破せ'!K42</f>
        <v>0</v>
      </c>
      <c r="AH44" s="2356"/>
      <c r="AI44" s="2356"/>
      <c r="AJ44" s="2357"/>
      <c r="AK44" s="2355">
        <f>'破せ'!O42</f>
        <v>0</v>
      </c>
      <c r="AL44" s="2356"/>
      <c r="AM44" s="2356"/>
      <c r="AN44" s="2357"/>
      <c r="AO44" s="2355">
        <f>'破せ'!S42</f>
        <v>0</v>
      </c>
      <c r="AP44" s="2356"/>
      <c r="AQ44" s="2356"/>
      <c r="AR44" s="2357"/>
      <c r="AS44" s="2355">
        <f>'破せ'!W42</f>
        <v>0</v>
      </c>
      <c r="AT44" s="2356"/>
      <c r="AU44" s="2356"/>
      <c r="AV44" s="2357"/>
      <c r="AW44" s="2355">
        <f>'破せ'!AA42</f>
        <v>0</v>
      </c>
      <c r="AX44" s="2356"/>
      <c r="AY44" s="2356"/>
      <c r="AZ44" s="2357"/>
      <c r="BA44" s="2355">
        <f>'破せ'!AE42</f>
        <v>0</v>
      </c>
      <c r="BB44" s="2356"/>
      <c r="BC44" s="2356"/>
      <c r="BD44" s="2357"/>
      <c r="BE44" s="2355">
        <f>'破せ'!AI42</f>
        <v>0</v>
      </c>
      <c r="BF44" s="2356"/>
      <c r="BG44" s="2356"/>
      <c r="BH44" s="2357"/>
      <c r="BI44" s="59">
        <f>'破せ'!AM42</f>
        <v>0</v>
      </c>
      <c r="BJ44" s="2364"/>
      <c r="BK44" s="2141"/>
      <c r="BL44" s="8"/>
      <c r="BM44" s="2141"/>
      <c r="BN44" s="8"/>
      <c r="BO44" s="8"/>
      <c r="BP44" s="8"/>
      <c r="BQ44" s="8"/>
      <c r="BR44" s="8"/>
      <c r="BS44" s="8"/>
      <c r="BT44" s="8"/>
      <c r="BU44" s="8"/>
      <c r="BV44" s="343"/>
      <c r="BW44" s="503"/>
      <c r="BX44" s="505"/>
      <c r="BY44" s="503"/>
      <c r="BZ44" s="504"/>
      <c r="CA44" s="8"/>
      <c r="CB44" s="8"/>
      <c r="CC44" s="341"/>
      <c r="CD44" s="341"/>
      <c r="CE44" s="341"/>
      <c r="CF44" s="341"/>
      <c r="CG44" s="8"/>
      <c r="CH44" s="8"/>
      <c r="CI44" s="1822"/>
      <c r="CJ44" s="105"/>
    </row>
    <row r="45" spans="1:88" ht="14.25" thickBot="1">
      <c r="A45" s="404"/>
      <c r="B45" s="25"/>
      <c r="C45" s="25"/>
      <c r="D45" s="25"/>
      <c r="E45" s="25"/>
      <c r="F45" s="25"/>
      <c r="G45" s="25"/>
      <c r="H45" s="25"/>
      <c r="I45" s="25"/>
      <c r="J45" s="25"/>
      <c r="K45" s="25"/>
      <c r="L45" s="25"/>
      <c r="M45" s="25"/>
      <c r="N45" s="25"/>
      <c r="O45" s="25"/>
      <c r="P45" s="25"/>
      <c r="Q45" s="25"/>
      <c r="R45" s="25"/>
      <c r="S45" s="25"/>
      <c r="T45" s="25"/>
      <c r="U45" s="25"/>
      <c r="V45" s="25"/>
      <c r="W45" s="25"/>
      <c r="X45" s="25"/>
      <c r="Y45" s="25"/>
      <c r="Z45" s="2362"/>
      <c r="AA45" s="2249"/>
      <c r="AB45" s="2250"/>
      <c r="AC45" s="2365"/>
      <c r="AD45" s="2366" t="s">
        <v>22</v>
      </c>
      <c r="AE45" s="2367"/>
      <c r="AF45" s="2368"/>
      <c r="AG45" s="2355">
        <f>'破せ'!K43</f>
        <v>0</v>
      </c>
      <c r="AH45" s="2356"/>
      <c r="AI45" s="2356"/>
      <c r="AJ45" s="2357"/>
      <c r="AK45" s="2355">
        <f>'破せ'!O43</f>
        <v>0</v>
      </c>
      <c r="AL45" s="2356"/>
      <c r="AM45" s="2356"/>
      <c r="AN45" s="2357"/>
      <c r="AO45" s="2355">
        <f>'破せ'!S43</f>
        <v>0</v>
      </c>
      <c r="AP45" s="2356"/>
      <c r="AQ45" s="2356"/>
      <c r="AR45" s="2357"/>
      <c r="AS45" s="2355">
        <f>'破せ'!W43</f>
        <v>0</v>
      </c>
      <c r="AT45" s="2356"/>
      <c r="AU45" s="2356"/>
      <c r="AV45" s="2357"/>
      <c r="AW45" s="2355">
        <f>'破せ'!AA43</f>
        <v>0</v>
      </c>
      <c r="AX45" s="2356"/>
      <c r="AY45" s="2356"/>
      <c r="AZ45" s="2357"/>
      <c r="BA45" s="2355">
        <f>'破せ'!AE43</f>
        <v>0</v>
      </c>
      <c r="BB45" s="2356"/>
      <c r="BC45" s="2356"/>
      <c r="BD45" s="2357"/>
      <c r="BE45" s="2355">
        <f>'破せ'!AI43</f>
        <v>0</v>
      </c>
      <c r="BF45" s="2356"/>
      <c r="BG45" s="2356"/>
      <c r="BH45" s="2357"/>
      <c r="BI45" s="59">
        <f>'破せ'!AM43</f>
        <v>0</v>
      </c>
      <c r="BJ45" s="2291"/>
      <c r="BK45" s="2142"/>
      <c r="BL45" s="341"/>
      <c r="BM45" s="2142"/>
      <c r="BN45" s="382"/>
      <c r="BO45" s="382"/>
      <c r="BP45" s="382"/>
      <c r="BQ45" s="347"/>
      <c r="BR45" s="347"/>
      <c r="BS45" s="347"/>
      <c r="BT45" s="347"/>
      <c r="BU45" s="347"/>
      <c r="BV45" s="506"/>
      <c r="BW45" s="503"/>
      <c r="BX45" s="505"/>
      <c r="BY45" s="503"/>
      <c r="BZ45" s="504"/>
      <c r="CA45" s="507"/>
      <c r="CB45" s="347"/>
      <c r="CC45" s="347"/>
      <c r="CD45" s="347"/>
      <c r="CE45" s="347"/>
      <c r="CF45" s="347"/>
      <c r="CG45" s="278"/>
      <c r="CH45" s="341"/>
      <c r="CI45" s="2143">
        <f>'横桁'!AD30</f>
        <v>0</v>
      </c>
      <c r="CJ45" s="105"/>
    </row>
    <row r="46" spans="1:88" ht="11.25" customHeight="1" thickBot="1">
      <c r="A46" s="404"/>
      <c r="B46" s="25"/>
      <c r="C46" s="696"/>
      <c r="D46" s="696"/>
      <c r="E46" s="696"/>
      <c r="F46" s="696"/>
      <c r="G46" s="696"/>
      <c r="H46" s="696"/>
      <c r="I46" s="25"/>
      <c r="J46" s="25"/>
      <c r="K46" s="25"/>
      <c r="L46" s="25"/>
      <c r="M46" s="25"/>
      <c r="N46" s="25"/>
      <c r="O46" s="25"/>
      <c r="P46" s="25"/>
      <c r="Q46" s="25"/>
      <c r="R46" s="25"/>
      <c r="S46" s="25"/>
      <c r="T46" s="25"/>
      <c r="U46" s="25"/>
      <c r="V46" s="25"/>
      <c r="W46" s="25"/>
      <c r="X46" s="25"/>
      <c r="Y46" s="25"/>
      <c r="Z46" s="697"/>
      <c r="AA46" s="698"/>
      <c r="AB46" s="698"/>
      <c r="AC46" s="698"/>
      <c r="AD46" s="334"/>
      <c r="BJ46" s="443"/>
      <c r="BK46" s="341"/>
      <c r="BL46" s="382"/>
      <c r="BM46" s="382"/>
      <c r="BN46" s="382"/>
      <c r="BO46" s="382"/>
      <c r="BP46" s="508"/>
      <c r="BQ46" s="509"/>
      <c r="BR46" s="510"/>
      <c r="BS46" s="510"/>
      <c r="BT46" s="510"/>
      <c r="BU46" s="510"/>
      <c r="BV46" s="510"/>
      <c r="BW46" s="510"/>
      <c r="BX46" s="511"/>
      <c r="BY46" s="510"/>
      <c r="BZ46" s="510"/>
      <c r="CA46" s="510"/>
      <c r="CB46" s="510"/>
      <c r="CC46" s="510"/>
      <c r="CD46" s="510"/>
      <c r="CE46" s="510"/>
      <c r="CF46" s="512"/>
      <c r="CG46" s="277"/>
      <c r="CH46" s="278"/>
      <c r="CI46" s="2144"/>
      <c r="CJ46" s="105"/>
    </row>
    <row r="47" spans="1:88" ht="12" customHeight="1">
      <c r="A47" s="96"/>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98"/>
      <c r="Z47" s="699"/>
      <c r="AA47" s="699"/>
      <c r="AB47" s="131"/>
      <c r="AC47" s="131"/>
      <c r="AD47" s="176"/>
      <c r="BJ47" s="23"/>
      <c r="BK47" s="341"/>
      <c r="BL47" s="341"/>
      <c r="BM47" s="2140">
        <f>'横桁'!H32</f>
        <v>0.15</v>
      </c>
      <c r="BN47" s="513"/>
      <c r="BO47" s="278"/>
      <c r="BP47" s="278"/>
      <c r="BQ47" s="341"/>
      <c r="BR47" s="341"/>
      <c r="BS47" s="341"/>
      <c r="BT47" s="341"/>
      <c r="BU47" s="341"/>
      <c r="BV47" s="278"/>
      <c r="BW47" s="342"/>
      <c r="BX47" s="492"/>
      <c r="BY47" s="341"/>
      <c r="BZ47" s="342"/>
      <c r="CA47" s="342"/>
      <c r="CB47" s="341"/>
      <c r="CC47" s="341"/>
      <c r="CD47" s="341"/>
      <c r="CE47" s="341"/>
      <c r="CF47" s="341"/>
      <c r="CG47" s="278"/>
      <c r="CH47" s="278"/>
      <c r="CI47" s="2145"/>
      <c r="CJ47" s="105"/>
    </row>
    <row r="48" spans="1:88" ht="13.5" customHeight="1">
      <c r="A48" s="700"/>
      <c r="B48" s="701"/>
      <c r="C48" s="203"/>
      <c r="D48" s="203"/>
      <c r="E48" s="154"/>
      <c r="F48" s="1182" t="s">
        <v>512</v>
      </c>
      <c r="G48" s="1183"/>
      <c r="H48" s="1183"/>
      <c r="I48" s="1183"/>
      <c r="J48" s="1183"/>
      <c r="K48" s="1183"/>
      <c r="L48" s="1183"/>
      <c r="M48" s="1183"/>
      <c r="N48" s="1183"/>
      <c r="O48" s="1183"/>
      <c r="P48" s="1183"/>
      <c r="Q48" s="1183"/>
      <c r="R48" s="1183"/>
      <c r="S48" s="1183"/>
      <c r="T48" s="1183"/>
      <c r="U48" s="1183"/>
      <c r="V48" s="1183"/>
      <c r="W48" s="1183"/>
      <c r="X48" s="69"/>
      <c r="Y48" s="1206" t="s">
        <v>513</v>
      </c>
      <c r="Z48" s="1838"/>
      <c r="AA48" s="1838"/>
      <c r="AB48" s="1839"/>
      <c r="AC48" s="1654" t="s">
        <v>438</v>
      </c>
      <c r="AD48" s="1655"/>
      <c r="AL48" s="23"/>
      <c r="AM48" s="23"/>
      <c r="AN48" s="23"/>
      <c r="AO48" s="23"/>
      <c r="AP48" s="23"/>
      <c r="AQ48" s="23"/>
      <c r="AR48" s="23"/>
      <c r="AS48" s="23"/>
      <c r="AT48" s="23"/>
      <c r="AU48" s="23"/>
      <c r="BI48" s="142"/>
      <c r="BJ48" s="142"/>
      <c r="BK48" s="341"/>
      <c r="BL48" s="341"/>
      <c r="BM48" s="2146"/>
      <c r="BN48" s="341"/>
      <c r="BO48" s="341"/>
      <c r="BP48" s="374"/>
      <c r="BQ48" s="341"/>
      <c r="BR48" s="341"/>
      <c r="BS48" s="341"/>
      <c r="BT48" s="341"/>
      <c r="BU48" s="341"/>
      <c r="BV48" s="278"/>
      <c r="BW48" s="514"/>
      <c r="BX48" s="514"/>
      <c r="BY48" s="514"/>
      <c r="BZ48" s="514"/>
      <c r="CA48" s="514"/>
      <c r="CB48" s="514"/>
      <c r="CC48" s="514"/>
      <c r="CD48" s="278"/>
      <c r="CE48" s="278"/>
      <c r="CF48" s="374"/>
      <c r="CG48" s="341"/>
      <c r="CH48" s="278"/>
      <c r="CI48" s="1823" t="s">
        <v>781</v>
      </c>
      <c r="CJ48" s="105"/>
    </row>
    <row r="49" spans="1:88" ht="13.5">
      <c r="A49" s="700"/>
      <c r="B49" s="173"/>
      <c r="C49" s="176"/>
      <c r="D49" s="176"/>
      <c r="E49" s="228"/>
      <c r="F49" s="1362" t="s">
        <v>450</v>
      </c>
      <c r="G49" s="2369"/>
      <c r="H49" s="2370"/>
      <c r="I49" s="1189" t="s">
        <v>291</v>
      </c>
      <c r="J49" s="1215"/>
      <c r="K49" s="1216"/>
      <c r="L49" s="1182" t="s">
        <v>501</v>
      </c>
      <c r="M49" s="1183"/>
      <c r="N49" s="1183"/>
      <c r="O49" s="1183"/>
      <c r="P49" s="1183"/>
      <c r="Q49" s="1184"/>
      <c r="R49" s="1268" t="s">
        <v>514</v>
      </c>
      <c r="S49" s="1199"/>
      <c r="T49" s="1200"/>
      <c r="U49" s="1268" t="s">
        <v>292</v>
      </c>
      <c r="V49" s="1199"/>
      <c r="W49" s="1199"/>
      <c r="X49" s="1200"/>
      <c r="Y49" s="1249" t="s">
        <v>293</v>
      </c>
      <c r="Z49" s="1249"/>
      <c r="AA49" s="1249"/>
      <c r="AB49" s="1250"/>
      <c r="AC49" s="1245"/>
      <c r="AD49" s="1612"/>
      <c r="AI49" s="102"/>
      <c r="AK49" s="173"/>
      <c r="AL49" s="2384" t="s">
        <v>294</v>
      </c>
      <c r="AM49" s="2384"/>
      <c r="AN49" s="2384"/>
      <c r="AO49" s="2384"/>
      <c r="AP49" s="2384"/>
      <c r="AQ49" s="2384"/>
      <c r="AR49" s="2384"/>
      <c r="AS49" s="2384"/>
      <c r="AT49" s="2384"/>
      <c r="AU49" s="2384"/>
      <c r="AV49" s="131"/>
      <c r="AW49" s="131"/>
      <c r="AX49" s="131"/>
      <c r="AY49" s="131"/>
      <c r="AZ49" s="131"/>
      <c r="BA49" s="131"/>
      <c r="BB49" s="269"/>
      <c r="BC49" s="269"/>
      <c r="BD49" s="269"/>
      <c r="BE49" s="269"/>
      <c r="BF49" s="269"/>
      <c r="BG49" s="269"/>
      <c r="BH49" s="269"/>
      <c r="BI49" s="2273" t="s">
        <v>438</v>
      </c>
      <c r="BJ49" s="2274"/>
      <c r="BK49" s="8"/>
      <c r="BL49" s="8"/>
      <c r="BM49" s="2147"/>
      <c r="BN49" s="8"/>
      <c r="BO49" s="8"/>
      <c r="BP49" s="421"/>
      <c r="BQ49" s="8"/>
      <c r="BR49" s="8"/>
      <c r="BT49" s="269"/>
      <c r="BU49" s="1812" t="s">
        <v>34</v>
      </c>
      <c r="BV49" s="1812"/>
      <c r="BW49" s="2148">
        <f>'横桁'!R34</f>
        <v>45.84</v>
      </c>
      <c r="BX49" s="2148"/>
      <c r="BY49" s="2149"/>
      <c r="BZ49" s="2150" t="str">
        <f>'横桁'!U34</f>
        <v>(D　-  本)</v>
      </c>
      <c r="CA49" s="2150"/>
      <c r="CB49" s="2150"/>
      <c r="CC49" s="2151"/>
      <c r="CD49" s="515"/>
      <c r="CE49" s="515"/>
      <c r="CF49" s="421"/>
      <c r="CG49" s="8"/>
      <c r="CH49" s="275"/>
      <c r="CI49" s="1824"/>
      <c r="CJ49" s="105"/>
    </row>
    <row r="50" spans="1:88" ht="14.25">
      <c r="A50" s="700"/>
      <c r="B50" s="121"/>
      <c r="C50" s="121"/>
      <c r="D50" s="121"/>
      <c r="E50" s="72"/>
      <c r="F50" s="2371"/>
      <c r="G50" s="2372"/>
      <c r="H50" s="2373"/>
      <c r="I50" s="1248"/>
      <c r="J50" s="1249"/>
      <c r="K50" s="1250"/>
      <c r="L50" s="2385" t="s">
        <v>295</v>
      </c>
      <c r="M50" s="2386"/>
      <c r="N50" s="2387"/>
      <c r="O50" s="2385" t="s">
        <v>296</v>
      </c>
      <c r="P50" s="2386"/>
      <c r="Q50" s="2387"/>
      <c r="R50" s="1269"/>
      <c r="S50" s="1201"/>
      <c r="T50" s="1203"/>
      <c r="U50" s="1269"/>
      <c r="V50" s="1201"/>
      <c r="W50" s="1201"/>
      <c r="X50" s="1203"/>
      <c r="Y50" s="1249"/>
      <c r="Z50" s="1249"/>
      <c r="AA50" s="1249"/>
      <c r="AB50" s="1250"/>
      <c r="AC50" s="2382" t="s">
        <v>236</v>
      </c>
      <c r="AD50" s="2382" t="s">
        <v>237</v>
      </c>
      <c r="AI50" s="357"/>
      <c r="AJ50" s="359"/>
      <c r="AK50" s="149"/>
      <c r="AL50" s="149"/>
      <c r="AM50" s="67"/>
      <c r="AN50" s="67"/>
      <c r="AO50" s="67"/>
      <c r="AP50" s="67"/>
      <c r="AQ50" s="67"/>
      <c r="AR50" s="67"/>
      <c r="AS50" s="67"/>
      <c r="AT50" s="1967" t="s">
        <v>297</v>
      </c>
      <c r="AU50" s="1965"/>
      <c r="AV50" s="1965"/>
      <c r="AW50" s="1965"/>
      <c r="AX50" s="1965"/>
      <c r="AY50" s="1965"/>
      <c r="AZ50" s="1966"/>
      <c r="BA50" s="1967" t="s">
        <v>298</v>
      </c>
      <c r="BB50" s="1965"/>
      <c r="BC50" s="1965"/>
      <c r="BD50" s="1965"/>
      <c r="BE50" s="1965"/>
      <c r="BF50" s="1965"/>
      <c r="BG50" s="1965"/>
      <c r="BH50" s="1966"/>
      <c r="BI50" s="655" t="s">
        <v>236</v>
      </c>
      <c r="BJ50" s="655" t="s">
        <v>237</v>
      </c>
      <c r="BK50" s="8"/>
      <c r="BL50" s="8"/>
      <c r="BM50" s="8"/>
      <c r="BN50" s="8"/>
      <c r="BO50" s="8"/>
      <c r="BP50" s="421"/>
      <c r="BQ50" s="8"/>
      <c r="BR50" s="2160">
        <f>'横桁'!M35</f>
        <v>1.8</v>
      </c>
      <c r="BS50" s="2161"/>
      <c r="BT50" s="2161"/>
      <c r="BU50" s="2161"/>
      <c r="BV50" s="516"/>
      <c r="BW50" s="517"/>
      <c r="BX50" s="275"/>
      <c r="BY50" s="278"/>
      <c r="BZ50" s="278"/>
      <c r="CA50" s="278"/>
      <c r="CB50" s="2160">
        <f>'横桁'!W35</f>
        <v>1.8</v>
      </c>
      <c r="CC50" s="2161"/>
      <c r="CD50" s="2161"/>
      <c r="CE50" s="2162"/>
      <c r="CF50" s="421"/>
      <c r="CG50" s="8"/>
      <c r="CH50" s="8"/>
      <c r="CJ50" s="105"/>
    </row>
    <row r="51" spans="1:88" ht="13.5">
      <c r="A51" s="700"/>
      <c r="B51" s="71"/>
      <c r="C51" s="71"/>
      <c r="D51" s="71"/>
      <c r="E51" s="66"/>
      <c r="F51" s="2374"/>
      <c r="G51" s="2358"/>
      <c r="H51" s="2375"/>
      <c r="I51" s="1217"/>
      <c r="J51" s="1218"/>
      <c r="K51" s="1219"/>
      <c r="L51" s="2388"/>
      <c r="M51" s="2389"/>
      <c r="N51" s="2390"/>
      <c r="O51" s="2388"/>
      <c r="P51" s="2389"/>
      <c r="Q51" s="2390"/>
      <c r="R51" s="1270"/>
      <c r="S51" s="1204"/>
      <c r="T51" s="1205"/>
      <c r="U51" s="1270"/>
      <c r="V51" s="1204"/>
      <c r="W51" s="1204"/>
      <c r="X51" s="1205"/>
      <c r="Y51" s="1218"/>
      <c r="Z51" s="1218"/>
      <c r="AA51" s="1218"/>
      <c r="AB51" s="1219"/>
      <c r="AC51" s="2383"/>
      <c r="AD51" s="2383"/>
      <c r="AI51" s="357"/>
      <c r="AJ51" s="2376" t="s">
        <v>195</v>
      </c>
      <c r="AK51" s="2377"/>
      <c r="AL51" s="2377"/>
      <c r="AM51" s="2377"/>
      <c r="AN51" s="2377"/>
      <c r="AO51" s="2377"/>
      <c r="AP51" s="2378"/>
      <c r="AQ51" s="702"/>
      <c r="AR51" s="703" t="s">
        <v>299</v>
      </c>
      <c r="AS51" s="704"/>
      <c r="AT51" s="2318">
        <f>'支・落'!T40</f>
        <v>0</v>
      </c>
      <c r="AU51" s="2319"/>
      <c r="AV51" s="2319"/>
      <c r="AW51" s="2319"/>
      <c r="AX51" s="2319"/>
      <c r="AY51" s="2319"/>
      <c r="AZ51" s="2320"/>
      <c r="BA51" s="2318">
        <f>'支・落'!AC40</f>
        <v>0</v>
      </c>
      <c r="BB51" s="2319"/>
      <c r="BC51" s="2319"/>
      <c r="BD51" s="2319"/>
      <c r="BE51" s="2319"/>
      <c r="BF51" s="2319"/>
      <c r="BG51" s="2319"/>
      <c r="BH51" s="2320"/>
      <c r="BI51" s="2382">
        <f>'支・落'!AM40</f>
        <v>0</v>
      </c>
      <c r="BJ51" s="2382">
        <f>'支・落'!AO40</f>
        <v>0</v>
      </c>
      <c r="BK51" s="8"/>
      <c r="BL51" s="8"/>
      <c r="BM51" s="8"/>
      <c r="BN51" s="8"/>
      <c r="BO51" s="8"/>
      <c r="BP51" s="8"/>
      <c r="BQ51" s="8"/>
      <c r="BR51" s="8"/>
      <c r="BS51" s="8"/>
      <c r="BT51" s="8"/>
      <c r="BU51" s="8"/>
      <c r="BV51" s="8"/>
      <c r="BW51" s="2163">
        <f>'横桁'!R36</f>
        <v>2.3</v>
      </c>
      <c r="BX51" s="2164"/>
      <c r="BY51" s="2164"/>
      <c r="BZ51" s="2164"/>
      <c r="CA51" s="516"/>
      <c r="CB51" s="8"/>
      <c r="CC51" s="341"/>
      <c r="CD51" s="341"/>
      <c r="CE51" s="341"/>
      <c r="CF51" s="341"/>
      <c r="CG51" s="8"/>
      <c r="CH51" s="8"/>
      <c r="CI51" s="491"/>
      <c r="CJ51" s="105"/>
    </row>
    <row r="52" spans="1:88" ht="13.5">
      <c r="A52" s="257"/>
      <c r="B52" s="2394" t="s">
        <v>300</v>
      </c>
      <c r="C52" s="2395"/>
      <c r="D52" s="2395"/>
      <c r="E52" s="2396"/>
      <c r="F52" s="2391">
        <f>'床'!G39</f>
        <v>0</v>
      </c>
      <c r="G52" s="2392"/>
      <c r="H52" s="2393"/>
      <c r="I52" s="2391">
        <f>'床'!K39</f>
        <v>0</v>
      </c>
      <c r="J52" s="2392"/>
      <c r="K52" s="2393"/>
      <c r="L52" s="2391">
        <f>'床'!O39</f>
        <v>0</v>
      </c>
      <c r="M52" s="2392"/>
      <c r="N52" s="2393"/>
      <c r="O52" s="2391">
        <f>'床'!S39</f>
        <v>0</v>
      </c>
      <c r="P52" s="2392"/>
      <c r="Q52" s="2393"/>
      <c r="R52" s="2391">
        <f>'床'!W39</f>
        <v>0</v>
      </c>
      <c r="S52" s="2392"/>
      <c r="T52" s="2393"/>
      <c r="U52" s="2391">
        <f>'床'!AA39</f>
        <v>0</v>
      </c>
      <c r="V52" s="2392"/>
      <c r="W52" s="2392"/>
      <c r="X52" s="2393"/>
      <c r="Y52" s="2391">
        <f>'床'!AE39</f>
        <v>0</v>
      </c>
      <c r="Z52" s="2392"/>
      <c r="AA52" s="2392"/>
      <c r="AB52" s="2393"/>
      <c r="AC52" s="59">
        <f>'床'!AM39</f>
        <v>0</v>
      </c>
      <c r="AD52" s="2397" t="s">
        <v>301</v>
      </c>
      <c r="AI52" s="357"/>
      <c r="AJ52" s="2379"/>
      <c r="AK52" s="2380"/>
      <c r="AL52" s="2380"/>
      <c r="AM52" s="2380"/>
      <c r="AN52" s="2380"/>
      <c r="AO52" s="2380"/>
      <c r="AP52" s="2381"/>
      <c r="AQ52" s="705"/>
      <c r="AR52" s="706" t="s">
        <v>302</v>
      </c>
      <c r="AS52" s="704"/>
      <c r="AT52" s="2318">
        <f>'支・落'!T41</f>
        <v>0</v>
      </c>
      <c r="AU52" s="2319"/>
      <c r="AV52" s="2319"/>
      <c r="AW52" s="2319"/>
      <c r="AX52" s="2319"/>
      <c r="AY52" s="2319"/>
      <c r="AZ52" s="2320"/>
      <c r="BA52" s="2318">
        <f>'支・落'!AC41</f>
        <v>0</v>
      </c>
      <c r="BB52" s="2319"/>
      <c r="BC52" s="2319"/>
      <c r="BD52" s="2319"/>
      <c r="BE52" s="2319"/>
      <c r="BF52" s="2319"/>
      <c r="BG52" s="2319"/>
      <c r="BH52" s="2320"/>
      <c r="BI52" s="2383"/>
      <c r="BJ52" s="2383"/>
      <c r="BL52" s="278"/>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105"/>
    </row>
    <row r="53" spans="1:88" ht="13.5">
      <c r="A53" s="257"/>
      <c r="B53" s="2400" t="s">
        <v>303</v>
      </c>
      <c r="C53" s="2401"/>
      <c r="D53" s="2401"/>
      <c r="E53" s="2402"/>
      <c r="F53" s="2403">
        <f>'床'!G40</f>
        <v>0</v>
      </c>
      <c r="G53" s="2404"/>
      <c r="H53" s="2404"/>
      <c r="I53" s="2404"/>
      <c r="J53" s="2404"/>
      <c r="K53" s="2404"/>
      <c r="L53" s="2404"/>
      <c r="M53" s="2404"/>
      <c r="N53" s="2404"/>
      <c r="O53" s="2404"/>
      <c r="P53" s="2404"/>
      <c r="Q53" s="2404"/>
      <c r="R53" s="2404"/>
      <c r="S53" s="2404"/>
      <c r="T53" s="2405"/>
      <c r="U53" s="2301">
        <f>'床'!G40</f>
        <v>0</v>
      </c>
      <c r="V53" s="2302"/>
      <c r="W53" s="2302"/>
      <c r="X53" s="2303"/>
      <c r="Y53" s="2301">
        <f>'床'!AE40</f>
        <v>0</v>
      </c>
      <c r="Z53" s="2302"/>
      <c r="AA53" s="2302"/>
      <c r="AB53" s="2303"/>
      <c r="AC53" s="59">
        <f>'床'!AM40</f>
        <v>0</v>
      </c>
      <c r="AD53" s="2398"/>
      <c r="AI53" s="357"/>
      <c r="AJ53" s="2376" t="s">
        <v>788</v>
      </c>
      <c r="AK53" s="2377"/>
      <c r="AL53" s="2377"/>
      <c r="AM53" s="2377"/>
      <c r="AN53" s="2377"/>
      <c r="AO53" s="2377"/>
      <c r="AP53" s="2378"/>
      <c r="AQ53" s="702"/>
      <c r="AR53" s="703" t="s">
        <v>304</v>
      </c>
      <c r="AS53" s="704"/>
      <c r="AT53" s="2318">
        <f>'支・落'!T42</f>
        <v>0</v>
      </c>
      <c r="AU53" s="2319"/>
      <c r="AV53" s="2319"/>
      <c r="AW53" s="2319"/>
      <c r="AX53" s="2319"/>
      <c r="AY53" s="2319"/>
      <c r="AZ53" s="2320"/>
      <c r="BA53" s="2318">
        <f>'支・落'!AC42</f>
        <v>0</v>
      </c>
      <c r="BB53" s="2319"/>
      <c r="BC53" s="2319"/>
      <c r="BD53" s="2319"/>
      <c r="BE53" s="2319"/>
      <c r="BF53" s="2319"/>
      <c r="BG53" s="2319"/>
      <c r="BH53" s="2320"/>
      <c r="BI53" s="2382">
        <f>'支・落'!AM42</f>
        <v>0</v>
      </c>
      <c r="BJ53" s="2382">
        <f>'支・落'!AO42</f>
        <v>0</v>
      </c>
      <c r="BL53" s="23"/>
      <c r="BO53" s="23"/>
      <c r="BP53" s="2406" t="s">
        <v>305</v>
      </c>
      <c r="BQ53" s="2406"/>
      <c r="BR53" s="2406"/>
      <c r="BS53" s="2406"/>
      <c r="BT53" s="707"/>
      <c r="BU53" s="707"/>
      <c r="BV53" s="269"/>
      <c r="BW53" s="269"/>
      <c r="BX53" s="269"/>
      <c r="BY53" s="269"/>
      <c r="BZ53" s="269"/>
      <c r="CA53" s="269"/>
      <c r="CB53" s="269"/>
      <c r="CC53" s="269"/>
      <c r="CD53" s="269"/>
      <c r="CE53" s="269"/>
      <c r="CF53" s="269"/>
      <c r="CG53" s="655" t="s">
        <v>236</v>
      </c>
      <c r="CH53" s="655" t="s">
        <v>237</v>
      </c>
      <c r="CJ53" s="105"/>
    </row>
    <row r="54" spans="1:88" ht="13.5">
      <c r="A54" s="257"/>
      <c r="B54" s="2400" t="s">
        <v>306</v>
      </c>
      <c r="C54" s="2401"/>
      <c r="D54" s="2401"/>
      <c r="E54" s="2402"/>
      <c r="F54" s="2403">
        <f>'床'!G41</f>
        <v>0</v>
      </c>
      <c r="G54" s="2404"/>
      <c r="H54" s="2404"/>
      <c r="I54" s="2404"/>
      <c r="J54" s="2404"/>
      <c r="K54" s="2404"/>
      <c r="L54" s="2404"/>
      <c r="M54" s="2404"/>
      <c r="N54" s="2404"/>
      <c r="O54" s="2404"/>
      <c r="P54" s="2404"/>
      <c r="Q54" s="2404"/>
      <c r="R54" s="2404"/>
      <c r="S54" s="2404"/>
      <c r="T54" s="2405"/>
      <c r="U54" s="2301">
        <f>'床'!G41</f>
        <v>0</v>
      </c>
      <c r="V54" s="2302"/>
      <c r="W54" s="2302"/>
      <c r="X54" s="2303"/>
      <c r="Y54" s="2301">
        <f>'床'!AE41</f>
        <v>0</v>
      </c>
      <c r="Z54" s="2302"/>
      <c r="AA54" s="2302"/>
      <c r="AB54" s="2303"/>
      <c r="AC54" s="59">
        <f>'床'!AM41</f>
        <v>0</v>
      </c>
      <c r="AD54" s="2398"/>
      <c r="AI54" s="357"/>
      <c r="AJ54" s="2379"/>
      <c r="AK54" s="2380"/>
      <c r="AL54" s="2380"/>
      <c r="AM54" s="2380"/>
      <c r="AN54" s="2380"/>
      <c r="AO54" s="2380"/>
      <c r="AP54" s="2381"/>
      <c r="AQ54" s="705"/>
      <c r="AR54" s="706" t="s">
        <v>307</v>
      </c>
      <c r="AS54" s="708"/>
      <c r="AT54" s="2318">
        <f>'支・落'!T43</f>
        <v>0</v>
      </c>
      <c r="AU54" s="2319"/>
      <c r="AV54" s="2319"/>
      <c r="AW54" s="2319"/>
      <c r="AX54" s="2319"/>
      <c r="AY54" s="2319"/>
      <c r="AZ54" s="2320"/>
      <c r="BA54" s="2318">
        <f>'支・落'!AC43</f>
        <v>0</v>
      </c>
      <c r="BB54" s="2319"/>
      <c r="BC54" s="2319"/>
      <c r="BD54" s="2319"/>
      <c r="BE54" s="2319"/>
      <c r="BF54" s="2319"/>
      <c r="BG54" s="2319"/>
      <c r="BH54" s="2320"/>
      <c r="BI54" s="2383"/>
      <c r="BJ54" s="2383"/>
      <c r="BK54" s="413"/>
      <c r="BL54" s="23"/>
      <c r="BO54" s="357"/>
      <c r="BP54" s="2198" t="s">
        <v>308</v>
      </c>
      <c r="BQ54" s="2198"/>
      <c r="BR54" s="2198"/>
      <c r="BS54" s="2198"/>
      <c r="BT54" s="2199"/>
      <c r="BU54" s="1099">
        <f>'支・落'!R7</f>
        <v>0</v>
      </c>
      <c r="BV54" s="1095"/>
      <c r="BW54" s="1095"/>
      <c r="BX54" s="1096"/>
      <c r="BY54" s="2197" t="s">
        <v>309</v>
      </c>
      <c r="BZ54" s="2407"/>
      <c r="CA54" s="2407"/>
      <c r="CB54" s="2407"/>
      <c r="CC54" s="1099">
        <f>'支・落'!R8</f>
        <v>0</v>
      </c>
      <c r="CD54" s="1095"/>
      <c r="CE54" s="1095"/>
      <c r="CF54" s="1096"/>
      <c r="CG54" s="59">
        <f>'支・落'!AM7</f>
        <v>0</v>
      </c>
      <c r="CH54" s="59">
        <f>'支・落'!AO7</f>
        <v>0</v>
      </c>
      <c r="CJ54" s="105"/>
    </row>
    <row r="55" spans="1:88" ht="14.25">
      <c r="A55" s="257"/>
      <c r="B55" s="2400" t="s">
        <v>310</v>
      </c>
      <c r="C55" s="2401"/>
      <c r="D55" s="2401"/>
      <c r="E55" s="2402"/>
      <c r="F55" s="2408">
        <f>'床'!G42</f>
        <v>0</v>
      </c>
      <c r="G55" s="2409"/>
      <c r="H55" s="2409"/>
      <c r="I55" s="2409"/>
      <c r="J55" s="2409"/>
      <c r="K55" s="2409"/>
      <c r="L55" s="2409"/>
      <c r="M55" s="2409"/>
      <c r="N55" s="2409"/>
      <c r="O55" s="2409"/>
      <c r="P55" s="2409"/>
      <c r="Q55" s="2409"/>
      <c r="R55" s="2409"/>
      <c r="S55" s="2409"/>
      <c r="T55" s="2410"/>
      <c r="U55" s="1477">
        <f>'床'!AA42</f>
        <v>0</v>
      </c>
      <c r="V55" s="1478"/>
      <c r="W55" s="1478"/>
      <c r="X55" s="1479"/>
      <c r="Y55" s="1477">
        <f>'床'!AE42</f>
        <v>0</v>
      </c>
      <c r="Z55" s="1478"/>
      <c r="AA55" s="1478"/>
      <c r="AB55" s="1479"/>
      <c r="AC55" s="59">
        <f>'床'!AM42</f>
        <v>0</v>
      </c>
      <c r="AD55" s="2399"/>
      <c r="AI55" s="357"/>
      <c r="AJ55" s="1654" t="s">
        <v>204</v>
      </c>
      <c r="AK55" s="1569"/>
      <c r="AL55" s="1569"/>
      <c r="AM55" s="1569"/>
      <c r="AN55" s="1569"/>
      <c r="AO55" s="1655"/>
      <c r="AP55" s="2411" t="s">
        <v>311</v>
      </c>
      <c r="AQ55" s="2412"/>
      <c r="AR55" s="2412"/>
      <c r="AS55" s="2413"/>
      <c r="AT55" s="1099" t="str">
        <f>'支・落'!T46</f>
        <v>PCケーブル</v>
      </c>
      <c r="AU55" s="1095"/>
      <c r="AV55" s="1095"/>
      <c r="AW55" s="1095"/>
      <c r="AX55" s="1095"/>
      <c r="AY55" s="1095"/>
      <c r="AZ55" s="1096"/>
      <c r="BA55" s="1099" t="str">
        <f>'支・落'!AC46</f>
        <v>鋼製ストッパー</v>
      </c>
      <c r="BB55" s="1095"/>
      <c r="BC55" s="1095"/>
      <c r="BD55" s="1095"/>
      <c r="BE55" s="1095"/>
      <c r="BF55" s="1095"/>
      <c r="BG55" s="1095"/>
      <c r="BH55" s="1096"/>
      <c r="BI55" s="59">
        <f>'支・落'!AM46</f>
        <v>0</v>
      </c>
      <c r="BJ55" s="59">
        <f>'支・落'!AO46</f>
        <v>0</v>
      </c>
      <c r="BK55" s="413"/>
      <c r="BL55" s="413"/>
      <c r="BM55" s="23"/>
      <c r="BN55" s="23"/>
      <c r="BO55" s="357"/>
      <c r="BP55" s="266"/>
      <c r="BQ55" s="266"/>
      <c r="BR55" s="266"/>
      <c r="BS55" s="266"/>
      <c r="BT55" s="267"/>
      <c r="BU55" s="1967" t="s">
        <v>196</v>
      </c>
      <c r="BV55" s="1965"/>
      <c r="BW55" s="1965"/>
      <c r="BX55" s="1966"/>
      <c r="BY55" s="1967" t="s">
        <v>197</v>
      </c>
      <c r="BZ55" s="1965"/>
      <c r="CA55" s="1965"/>
      <c r="CB55" s="1966"/>
      <c r="CC55" s="2414" t="s">
        <v>312</v>
      </c>
      <c r="CD55" s="2415"/>
      <c r="CE55" s="2415"/>
      <c r="CF55" s="2416"/>
      <c r="CG55" s="655" t="s">
        <v>236</v>
      </c>
      <c r="CH55" s="59" t="s">
        <v>237</v>
      </c>
      <c r="CJ55" s="105"/>
    </row>
    <row r="56" spans="1:88" ht="13.5">
      <c r="A56" s="257"/>
      <c r="B56" s="2417" t="s">
        <v>525</v>
      </c>
      <c r="C56" s="2418"/>
      <c r="D56" s="2418"/>
      <c r="E56" s="2419"/>
      <c r="F56" s="1182" t="str">
        <f>'床'!G43</f>
        <v>D19@250</v>
      </c>
      <c r="G56" s="1183"/>
      <c r="H56" s="1183"/>
      <c r="I56" s="1183"/>
      <c r="J56" s="1183"/>
      <c r="K56" s="1183"/>
      <c r="L56" s="1183"/>
      <c r="M56" s="1183"/>
      <c r="N56" s="1183"/>
      <c r="O56" s="1183"/>
      <c r="P56" s="1183"/>
      <c r="Q56" s="1183"/>
      <c r="R56" s="1183"/>
      <c r="S56" s="1183"/>
      <c r="T56" s="1184"/>
      <c r="U56" s="1242" t="str">
        <f>'床'!AA43</f>
        <v>Ｄ ＠</v>
      </c>
      <c r="V56" s="1243"/>
      <c r="W56" s="1243"/>
      <c r="X56" s="1244"/>
      <c r="Y56" s="1242" t="str">
        <f>'床'!AE43</f>
        <v>D @</v>
      </c>
      <c r="Z56" s="1243"/>
      <c r="AA56" s="1243"/>
      <c r="AB56" s="1244"/>
      <c r="AC56" s="59">
        <f>'床'!AM43</f>
        <v>0</v>
      </c>
      <c r="AD56" s="441">
        <f>'床'!AO43</f>
        <v>0</v>
      </c>
      <c r="AI56" s="357"/>
      <c r="AJ56" s="1607"/>
      <c r="AK56" s="1608"/>
      <c r="AL56" s="1608"/>
      <c r="AM56" s="1608"/>
      <c r="AN56" s="1608"/>
      <c r="AO56" s="1609"/>
      <c r="AP56" s="2420" t="s">
        <v>313</v>
      </c>
      <c r="AQ56" s="2421"/>
      <c r="AR56" s="2421"/>
      <c r="AS56" s="2422"/>
      <c r="AT56" s="2301">
        <f>'支・落'!T47</f>
        <v>0</v>
      </c>
      <c r="AU56" s="2302"/>
      <c r="AV56" s="2302"/>
      <c r="AW56" s="2302"/>
      <c r="AX56" s="2302"/>
      <c r="AY56" s="2302"/>
      <c r="AZ56" s="2303"/>
      <c r="BA56" s="2301">
        <f>'支・落'!AC47</f>
        <v>0</v>
      </c>
      <c r="BB56" s="2302"/>
      <c r="BC56" s="2302"/>
      <c r="BD56" s="2302"/>
      <c r="BE56" s="2302"/>
      <c r="BF56" s="2302"/>
      <c r="BG56" s="2302"/>
      <c r="BH56" s="2303"/>
      <c r="BI56" s="59">
        <f>'支・落'!AM47</f>
        <v>0</v>
      </c>
      <c r="BJ56" s="245" t="s">
        <v>209</v>
      </c>
      <c r="BK56" s="299"/>
      <c r="BL56" s="413"/>
      <c r="BO56" s="357"/>
      <c r="BP56" s="2425" t="s">
        <v>314</v>
      </c>
      <c r="BQ56" s="2426"/>
      <c r="BR56" s="2431" t="s">
        <v>315</v>
      </c>
      <c r="BS56" s="2432"/>
      <c r="BT56" s="2433"/>
      <c r="BU56" s="2434">
        <f>'支・落'!R16</f>
        <v>0</v>
      </c>
      <c r="BV56" s="2435"/>
      <c r="BW56" s="2435"/>
      <c r="BX56" s="2436"/>
      <c r="BY56" s="2434">
        <f>'支・落'!Y16</f>
        <v>0</v>
      </c>
      <c r="BZ56" s="2435"/>
      <c r="CA56" s="2435"/>
      <c r="CB56" s="2436"/>
      <c r="CC56" s="2434">
        <f>'支・落'!AF16</f>
        <v>0</v>
      </c>
      <c r="CD56" s="2435"/>
      <c r="CE56" s="2435"/>
      <c r="CF56" s="2436"/>
      <c r="CG56" s="59">
        <f>'支・落'!AM16</f>
        <v>0</v>
      </c>
      <c r="CH56" s="2382">
        <f>'支・落'!AO16</f>
        <v>0</v>
      </c>
      <c r="CJ56" s="105"/>
    </row>
    <row r="57" spans="1:88" ht="14.25">
      <c r="A57" s="257"/>
      <c r="B57" s="2440" t="s">
        <v>316</v>
      </c>
      <c r="C57" s="2441"/>
      <c r="D57" s="2441"/>
      <c r="E57" s="2442"/>
      <c r="F57" s="2443">
        <f>'床'!G44</f>
        <v>0</v>
      </c>
      <c r="G57" s="2444"/>
      <c r="H57" s="2445"/>
      <c r="I57" s="2443">
        <f>'床'!K44</f>
        <v>0</v>
      </c>
      <c r="J57" s="2444"/>
      <c r="K57" s="2445"/>
      <c r="L57" s="2443">
        <f>'床'!O44</f>
        <v>0</v>
      </c>
      <c r="M57" s="2444"/>
      <c r="N57" s="2445"/>
      <c r="O57" s="2443">
        <f>'床'!S44</f>
        <v>0</v>
      </c>
      <c r="P57" s="2444"/>
      <c r="Q57" s="2445"/>
      <c r="R57" s="2443">
        <f>'床'!W44</f>
        <v>0</v>
      </c>
      <c r="S57" s="2444"/>
      <c r="T57" s="2445"/>
      <c r="U57" s="2443">
        <f>'床'!AA44</f>
        <v>0</v>
      </c>
      <c r="V57" s="2444"/>
      <c r="W57" s="2444"/>
      <c r="X57" s="2445"/>
      <c r="Y57" s="2443">
        <f>'床'!AE44</f>
        <v>0</v>
      </c>
      <c r="Z57" s="2444"/>
      <c r="AA57" s="2444"/>
      <c r="AB57" s="2445"/>
      <c r="AC57" s="59">
        <f>'床'!AM44</f>
        <v>0</v>
      </c>
      <c r="AD57" s="2423" t="s">
        <v>317</v>
      </c>
      <c r="AI57" s="357"/>
      <c r="AJ57" s="1245"/>
      <c r="AK57" s="1246"/>
      <c r="AL57" s="1246"/>
      <c r="AM57" s="1246"/>
      <c r="AN57" s="1246"/>
      <c r="AO57" s="1612"/>
      <c r="AP57" s="2437" t="s">
        <v>318</v>
      </c>
      <c r="AQ57" s="2438"/>
      <c r="AR57" s="2438"/>
      <c r="AS57" s="2439"/>
      <c r="AT57" s="2301">
        <f>'支・落'!T50</f>
        <v>0</v>
      </c>
      <c r="AU57" s="2302"/>
      <c r="AV57" s="2302"/>
      <c r="AW57" s="2302"/>
      <c r="AX57" s="2302"/>
      <c r="AY57" s="2302"/>
      <c r="AZ57" s="2303"/>
      <c r="BA57" s="2301">
        <f>'支・落'!AC49</f>
        <v>0</v>
      </c>
      <c r="BB57" s="2302"/>
      <c r="BC57" s="2302"/>
      <c r="BD57" s="2302"/>
      <c r="BE57" s="2302"/>
      <c r="BF57" s="2302"/>
      <c r="BG57" s="2302"/>
      <c r="BH57" s="2303"/>
      <c r="BI57" s="59">
        <f>'支・落'!AM50</f>
        <v>0</v>
      </c>
      <c r="BJ57" s="245" t="s">
        <v>575</v>
      </c>
      <c r="BK57" s="416"/>
      <c r="BL57" s="299"/>
      <c r="BM57" s="23"/>
      <c r="BN57" s="23"/>
      <c r="BO57" s="357"/>
      <c r="BP57" s="2427"/>
      <c r="BQ57" s="2428"/>
      <c r="BR57" s="2431" t="s">
        <v>128</v>
      </c>
      <c r="BS57" s="1207"/>
      <c r="BT57" s="1208"/>
      <c r="BU57" s="2434">
        <f>'支・落'!R17</f>
        <v>0</v>
      </c>
      <c r="BV57" s="2435"/>
      <c r="BW57" s="2435"/>
      <c r="BX57" s="2436"/>
      <c r="BY57" s="2434">
        <f>'支・落'!Y17</f>
        <v>0</v>
      </c>
      <c r="BZ57" s="2435"/>
      <c r="CA57" s="2435"/>
      <c r="CB57" s="2436"/>
      <c r="CC57" s="2434">
        <f>'支・落'!AF17</f>
        <v>0</v>
      </c>
      <c r="CD57" s="2435"/>
      <c r="CE57" s="2435"/>
      <c r="CF57" s="2436"/>
      <c r="CG57" s="59">
        <f>'支・落'!AM17</f>
        <v>0</v>
      </c>
      <c r="CH57" s="2424"/>
      <c r="CJ57" s="105"/>
    </row>
    <row r="58" spans="1:88" ht="14.25">
      <c r="A58" s="257"/>
      <c r="B58" s="2440" t="s">
        <v>319</v>
      </c>
      <c r="C58" s="2441"/>
      <c r="D58" s="2441"/>
      <c r="E58" s="2442"/>
      <c r="F58" s="2449">
        <f>'床'!G45</f>
        <v>12</v>
      </c>
      <c r="G58" s="1732"/>
      <c r="H58" s="2450"/>
      <c r="I58" s="2449">
        <f>'床'!K45</f>
        <v>12</v>
      </c>
      <c r="J58" s="1732"/>
      <c r="K58" s="2450"/>
      <c r="L58" s="2449">
        <f>'床'!O45</f>
        <v>15</v>
      </c>
      <c r="M58" s="1732"/>
      <c r="N58" s="2450"/>
      <c r="O58" s="2449">
        <f>'床'!S45</f>
        <v>15</v>
      </c>
      <c r="P58" s="1732"/>
      <c r="Q58" s="2450"/>
      <c r="R58" s="2449">
        <f>'床'!W45</f>
        <v>18</v>
      </c>
      <c r="S58" s="1732"/>
      <c r="T58" s="2450"/>
      <c r="U58" s="2449">
        <f>'床'!AA45</f>
        <v>12</v>
      </c>
      <c r="V58" s="1732"/>
      <c r="W58" s="1732"/>
      <c r="X58" s="2450"/>
      <c r="Y58" s="2449">
        <f>'床'!AE45</f>
        <v>12</v>
      </c>
      <c r="Z58" s="1732"/>
      <c r="AA58" s="1732"/>
      <c r="AB58" s="2450"/>
      <c r="AC58" s="59">
        <f>'床'!AM45</f>
        <v>0</v>
      </c>
      <c r="AD58" s="2424"/>
      <c r="AI58" s="357"/>
      <c r="AJ58" s="1654" t="s">
        <v>214</v>
      </c>
      <c r="AK58" s="1569"/>
      <c r="AL58" s="1569"/>
      <c r="AM58" s="1569"/>
      <c r="AN58" s="1569"/>
      <c r="AO58" s="1655"/>
      <c r="AP58" s="2411" t="s">
        <v>311</v>
      </c>
      <c r="AQ58" s="2412"/>
      <c r="AR58" s="2412"/>
      <c r="AS58" s="2413"/>
      <c r="AT58" s="1099">
        <f>'支・落'!T52</f>
        <v>0</v>
      </c>
      <c r="AU58" s="1095"/>
      <c r="AV58" s="1095"/>
      <c r="AW58" s="1095"/>
      <c r="AX58" s="1095"/>
      <c r="AY58" s="1095"/>
      <c r="AZ58" s="1096"/>
      <c r="BA58" s="1099">
        <f>'支・落'!AC52</f>
        <v>0</v>
      </c>
      <c r="BB58" s="1095"/>
      <c r="BC58" s="1095"/>
      <c r="BD58" s="1095"/>
      <c r="BE58" s="1095"/>
      <c r="BF58" s="1095"/>
      <c r="BG58" s="1095"/>
      <c r="BH58" s="1096"/>
      <c r="BI58" s="59" t="str">
        <f>'支・落'!AM52</f>
        <v>―</v>
      </c>
      <c r="BJ58" s="59" t="str">
        <f>'支・落'!AO52</f>
        <v>―</v>
      </c>
      <c r="BK58" s="416"/>
      <c r="BL58" s="416"/>
      <c r="BO58" s="357"/>
      <c r="BP58" s="2429"/>
      <c r="BQ58" s="2430"/>
      <c r="BR58" s="2431" t="s">
        <v>130</v>
      </c>
      <c r="BS58" s="2432"/>
      <c r="BT58" s="2433"/>
      <c r="BU58" s="2434">
        <f>'支・落'!R18</f>
        <v>0</v>
      </c>
      <c r="BV58" s="2435"/>
      <c r="BW58" s="2435"/>
      <c r="BX58" s="2436"/>
      <c r="BY58" s="2434">
        <f>'支・落'!Y18</f>
        <v>0</v>
      </c>
      <c r="BZ58" s="2435"/>
      <c r="CA58" s="2435"/>
      <c r="CB58" s="2436"/>
      <c r="CC58" s="2434">
        <f>'支・落'!AF18</f>
        <v>0</v>
      </c>
      <c r="CD58" s="2435"/>
      <c r="CE58" s="2435"/>
      <c r="CF58" s="2436"/>
      <c r="CG58" s="59">
        <f>'支・落'!AM18</f>
        <v>0</v>
      </c>
      <c r="CH58" s="2383"/>
      <c r="CI58" s="23"/>
      <c r="CJ58" s="105"/>
    </row>
    <row r="59" spans="1:88" ht="14.25">
      <c r="A59" s="257"/>
      <c r="B59" s="2440" t="s">
        <v>320</v>
      </c>
      <c r="C59" s="2441"/>
      <c r="D59" s="2441"/>
      <c r="E59" s="2442"/>
      <c r="F59" s="2449">
        <f>'床'!G46</f>
        <v>0</v>
      </c>
      <c r="G59" s="1732"/>
      <c r="H59" s="2450"/>
      <c r="I59" s="2449">
        <f>'床'!K46</f>
        <v>0</v>
      </c>
      <c r="J59" s="1732"/>
      <c r="K59" s="2450"/>
      <c r="L59" s="2449">
        <f>'床'!O46</f>
        <v>0</v>
      </c>
      <c r="M59" s="1732"/>
      <c r="N59" s="2450"/>
      <c r="O59" s="2449">
        <f>'床'!S46</f>
        <v>0</v>
      </c>
      <c r="P59" s="1732"/>
      <c r="Q59" s="2450"/>
      <c r="R59" s="2449">
        <f>'床'!W46</f>
        <v>0</v>
      </c>
      <c r="S59" s="1732"/>
      <c r="T59" s="2450"/>
      <c r="U59" s="2449">
        <f>'床'!AA46</f>
        <v>0</v>
      </c>
      <c r="V59" s="1732"/>
      <c r="W59" s="1732"/>
      <c r="X59" s="2450"/>
      <c r="Y59" s="2449">
        <f>'床'!AE46</f>
        <v>0</v>
      </c>
      <c r="Z59" s="1732"/>
      <c r="AA59" s="1732"/>
      <c r="AB59" s="2450"/>
      <c r="AC59" s="59">
        <f>'床'!AM46</f>
        <v>0</v>
      </c>
      <c r="AD59" s="2424"/>
      <c r="AI59" s="357"/>
      <c r="AJ59" s="1607"/>
      <c r="AK59" s="1608"/>
      <c r="AL59" s="1608"/>
      <c r="AM59" s="1608"/>
      <c r="AN59" s="1608"/>
      <c r="AO59" s="1609"/>
      <c r="AP59" s="2446" t="s">
        <v>313</v>
      </c>
      <c r="AQ59" s="2447"/>
      <c r="AR59" s="2447"/>
      <c r="AS59" s="2448"/>
      <c r="AT59" s="2301">
        <f>'支・落'!T53</f>
        <v>0</v>
      </c>
      <c r="AU59" s="2302"/>
      <c r="AV59" s="2302"/>
      <c r="AW59" s="2302"/>
      <c r="AX59" s="2302"/>
      <c r="AY59" s="2302"/>
      <c r="AZ59" s="2303"/>
      <c r="BA59" s="2301">
        <f>'支・落'!AC53</f>
        <v>0</v>
      </c>
      <c r="BB59" s="2302"/>
      <c r="BC59" s="2302"/>
      <c r="BD59" s="2302"/>
      <c r="BE59" s="2302"/>
      <c r="BF59" s="2302"/>
      <c r="BG59" s="2302"/>
      <c r="BH59" s="2303"/>
      <c r="BI59" s="59" t="str">
        <f>'支・落'!AM53</f>
        <v>―</v>
      </c>
      <c r="BJ59" s="59" t="s">
        <v>209</v>
      </c>
      <c r="BK59" s="562"/>
      <c r="BL59" s="416"/>
      <c r="BO59" s="357"/>
      <c r="BP59" s="2451" t="s">
        <v>321</v>
      </c>
      <c r="BQ59" s="2452"/>
      <c r="BR59" s="2452"/>
      <c r="BS59" s="2452"/>
      <c r="BT59" s="2453"/>
      <c r="BU59" s="2454">
        <f>'支・落'!R21</f>
        <v>0</v>
      </c>
      <c r="BV59" s="2455"/>
      <c r="BW59" s="2455"/>
      <c r="BX59" s="2456"/>
      <c r="BY59" s="2454">
        <f>'支・落'!Y21</f>
        <v>0</v>
      </c>
      <c r="BZ59" s="2455"/>
      <c r="CA59" s="2455"/>
      <c r="CB59" s="2456"/>
      <c r="CC59" s="2454">
        <f>'支・落'!AF21</f>
        <v>0</v>
      </c>
      <c r="CD59" s="2455"/>
      <c r="CE59" s="2455"/>
      <c r="CF59" s="2456"/>
      <c r="CG59" s="59">
        <f>'支・落'!AM21</f>
        <v>0</v>
      </c>
      <c r="CH59" s="2382" t="s">
        <v>561</v>
      </c>
      <c r="CJ59" s="105"/>
    </row>
    <row r="60" spans="1:88" ht="14.25">
      <c r="A60" s="257"/>
      <c r="B60" s="2440" t="s">
        <v>322</v>
      </c>
      <c r="C60" s="2441"/>
      <c r="D60" s="2441"/>
      <c r="E60" s="2442"/>
      <c r="F60" s="1211">
        <f>'床'!G47</f>
        <v>100</v>
      </c>
      <c r="G60" s="1209"/>
      <c r="H60" s="1210"/>
      <c r="I60" s="1211">
        <f>'床'!K47</f>
        <v>140</v>
      </c>
      <c r="J60" s="1209"/>
      <c r="K60" s="1210"/>
      <c r="L60" s="1211">
        <f>'床'!O47</f>
        <v>225</v>
      </c>
      <c r="M60" s="1209"/>
      <c r="N60" s="1210"/>
      <c r="O60" s="1211">
        <f>'床'!S47</f>
        <v>225</v>
      </c>
      <c r="P60" s="1209"/>
      <c r="Q60" s="1210"/>
      <c r="R60" s="1211">
        <f>'床'!W47</f>
        <v>300</v>
      </c>
      <c r="S60" s="1209"/>
      <c r="T60" s="1210"/>
      <c r="U60" s="1211">
        <f>'床'!AA47</f>
        <v>140</v>
      </c>
      <c r="V60" s="1209"/>
      <c r="W60" s="1209"/>
      <c r="X60" s="1210"/>
      <c r="Y60" s="1211">
        <f>'床'!AE47</f>
        <v>140</v>
      </c>
      <c r="Z60" s="1209"/>
      <c r="AA60" s="1209"/>
      <c r="AB60" s="1210"/>
      <c r="AC60" s="59">
        <f>'床'!AM47</f>
        <v>0</v>
      </c>
      <c r="AD60" s="2383"/>
      <c r="AI60" s="357"/>
      <c r="AJ60" s="1245"/>
      <c r="AK60" s="1246"/>
      <c r="AL60" s="1246"/>
      <c r="AM60" s="1246"/>
      <c r="AN60" s="1246"/>
      <c r="AO60" s="1612"/>
      <c r="AP60" s="2437" t="s">
        <v>318</v>
      </c>
      <c r="AQ60" s="2438"/>
      <c r="AR60" s="2438"/>
      <c r="AS60" s="2439"/>
      <c r="AT60" s="2301">
        <f>'支・落'!T56</f>
        <v>0</v>
      </c>
      <c r="AU60" s="2302"/>
      <c r="AV60" s="2302"/>
      <c r="AW60" s="2302"/>
      <c r="AX60" s="2302"/>
      <c r="AY60" s="2302"/>
      <c r="AZ60" s="2303"/>
      <c r="BA60" s="2301">
        <f>'支・落'!AC56</f>
        <v>0</v>
      </c>
      <c r="BB60" s="2302"/>
      <c r="BC60" s="2302"/>
      <c r="BD60" s="2302"/>
      <c r="BE60" s="2302"/>
      <c r="BF60" s="2302"/>
      <c r="BG60" s="2302"/>
      <c r="BH60" s="2303"/>
      <c r="BI60" s="59" t="str">
        <f>'支・落'!AM56</f>
        <v>―</v>
      </c>
      <c r="BJ60" s="59" t="s">
        <v>575</v>
      </c>
      <c r="BK60" s="562"/>
      <c r="BL60" s="562"/>
      <c r="BO60" s="357"/>
      <c r="BP60" s="2451" t="s">
        <v>323</v>
      </c>
      <c r="BQ60" s="2452"/>
      <c r="BR60" s="2452"/>
      <c r="BS60" s="2452"/>
      <c r="BT60" s="2453"/>
      <c r="BU60" s="2454">
        <f>'支・落'!R23</f>
        <v>0</v>
      </c>
      <c r="BV60" s="2455"/>
      <c r="BW60" s="2455"/>
      <c r="BX60" s="2456"/>
      <c r="BY60" s="2454">
        <f>'支・落'!Y23</f>
        <v>0</v>
      </c>
      <c r="BZ60" s="2455"/>
      <c r="CA60" s="2455"/>
      <c r="CB60" s="2456"/>
      <c r="CC60" s="2454">
        <f>'支・落'!AF23</f>
        <v>0</v>
      </c>
      <c r="CD60" s="2455"/>
      <c r="CE60" s="2455"/>
      <c r="CF60" s="2456"/>
      <c r="CG60" s="59">
        <f>'支・落'!AM23</f>
        <v>0</v>
      </c>
      <c r="CH60" s="2290"/>
      <c r="CJ60" s="105"/>
    </row>
    <row r="61" spans="1:88" ht="13.5">
      <c r="A61" s="257"/>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173"/>
      <c r="AC61" s="173"/>
      <c r="AD61" s="173"/>
      <c r="AE61" s="23"/>
      <c r="AI61" s="23"/>
      <c r="AJ61" s="41"/>
      <c r="AK61" s="41"/>
      <c r="AL61" s="41"/>
      <c r="AM61" s="41"/>
      <c r="AN61" s="41"/>
      <c r="AO61" s="41"/>
      <c r="AP61" s="543"/>
      <c r="AQ61" s="543"/>
      <c r="AR61" s="543"/>
      <c r="AS61" s="543"/>
      <c r="AT61" s="41"/>
      <c r="AU61" s="41"/>
      <c r="AV61" s="41"/>
      <c r="AW61" s="41"/>
      <c r="AX61" s="41"/>
      <c r="AY61" s="41"/>
      <c r="AZ61" s="41"/>
      <c r="BA61" s="41"/>
      <c r="BB61" s="41"/>
      <c r="BC61" s="41"/>
      <c r="BD61" s="41"/>
      <c r="BE61" s="41"/>
      <c r="BF61" s="41"/>
      <c r="BG61" s="41"/>
      <c r="BH61" s="41"/>
      <c r="BI61" s="41"/>
      <c r="BJ61" s="41"/>
      <c r="BK61" s="562"/>
      <c r="BL61" s="562"/>
      <c r="BO61" s="357"/>
      <c r="BP61" s="2335" t="s">
        <v>324</v>
      </c>
      <c r="BQ61" s="2463"/>
      <c r="BR61" s="2464"/>
      <c r="BS61" s="2467" t="s">
        <v>10</v>
      </c>
      <c r="BT61" s="2468"/>
      <c r="BU61" s="2469">
        <f>'支・落'!R28</f>
        <v>0</v>
      </c>
      <c r="BV61" s="2470"/>
      <c r="BW61" s="2470"/>
      <c r="BX61" s="2471"/>
      <c r="BY61" s="2469">
        <f>'支・落'!Y28</f>
        <v>0</v>
      </c>
      <c r="BZ61" s="2470"/>
      <c r="CA61" s="2470"/>
      <c r="CB61" s="2471"/>
      <c r="CC61" s="2469">
        <f>'支・落'!AF28</f>
        <v>0</v>
      </c>
      <c r="CD61" s="2470"/>
      <c r="CE61" s="2470"/>
      <c r="CF61" s="2471"/>
      <c r="CG61" s="59">
        <f>'支・落'!AM28</f>
        <v>0</v>
      </c>
      <c r="CH61" s="2290"/>
      <c r="CJ61" s="105"/>
    </row>
    <row r="62" spans="1:88" ht="11.25" customHeight="1" thickBot="1">
      <c r="A62" s="2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819"/>
      <c r="AK62" s="819"/>
      <c r="AL62" s="819"/>
      <c r="AM62" s="819"/>
      <c r="AN62" s="819"/>
      <c r="AO62" s="819"/>
      <c r="AP62" s="819"/>
      <c r="AQ62" s="819"/>
      <c r="AR62" s="819"/>
      <c r="AS62" s="819"/>
      <c r="AT62" s="819"/>
      <c r="AU62" s="819"/>
      <c r="AV62" s="819"/>
      <c r="AW62" s="819"/>
      <c r="AX62" s="819"/>
      <c r="AY62" s="819"/>
      <c r="AZ62" s="819"/>
      <c r="BA62" s="819"/>
      <c r="BB62" s="819"/>
      <c r="BC62" s="819"/>
      <c r="BD62" s="819"/>
      <c r="BE62" s="819"/>
      <c r="BF62" s="819"/>
      <c r="BG62" s="819"/>
      <c r="BH62" s="819"/>
      <c r="BI62" s="709"/>
      <c r="BJ62" s="709"/>
      <c r="BK62" s="710"/>
      <c r="BL62" s="710"/>
      <c r="BM62" s="28"/>
      <c r="BN62" s="28"/>
      <c r="BO62" s="820"/>
      <c r="BP62" s="2465"/>
      <c r="BQ62" s="2465"/>
      <c r="BR62" s="2466"/>
      <c r="BS62" s="2458" t="s">
        <v>154</v>
      </c>
      <c r="BT62" s="2459"/>
      <c r="BU62" s="2460">
        <f>'支・落'!R29</f>
        <v>0</v>
      </c>
      <c r="BV62" s="2461"/>
      <c r="BW62" s="2461"/>
      <c r="BX62" s="2462"/>
      <c r="BY62" s="2460">
        <f>'支・落'!Y29</f>
        <v>0</v>
      </c>
      <c r="BZ62" s="2461"/>
      <c r="CA62" s="2461"/>
      <c r="CB62" s="2462"/>
      <c r="CC62" s="2460">
        <f>'支・落'!AF29</f>
        <v>0</v>
      </c>
      <c r="CD62" s="2461"/>
      <c r="CE62" s="2461"/>
      <c r="CF62" s="2462"/>
      <c r="CG62" s="818">
        <f>'支・落'!AM29</f>
        <v>0</v>
      </c>
      <c r="CH62" s="2457"/>
      <c r="CI62" s="28"/>
      <c r="CJ62" s="29"/>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sheetData>
  <sheetProtection password="9350" sheet="1" scenarios="1" formatCells="0" selectLockedCells="1"/>
  <mergeCells count="554">
    <mergeCell ref="CH56:CH58"/>
    <mergeCell ref="BS21:BV21"/>
    <mergeCell ref="BX21:CA21"/>
    <mergeCell ref="CD21:CD22"/>
    <mergeCell ref="CC58:CF58"/>
    <mergeCell ref="BR58:BT58"/>
    <mergeCell ref="CC56:CF56"/>
    <mergeCell ref="BY56:CB56"/>
    <mergeCell ref="BY57:CB57"/>
    <mergeCell ref="BY58:CB58"/>
    <mergeCell ref="BP17:BP18"/>
    <mergeCell ref="CD18:CD20"/>
    <mergeCell ref="CF18:CF20"/>
    <mergeCell ref="BS19:BT19"/>
    <mergeCell ref="BU19:BW19"/>
    <mergeCell ref="BX19:CA19"/>
    <mergeCell ref="BL13:BL16"/>
    <mergeCell ref="BN13:BN16"/>
    <mergeCell ref="CG13:CG16"/>
    <mergeCell ref="BP14:BP16"/>
    <mergeCell ref="BV6:BY6"/>
    <mergeCell ref="BS7:BU7"/>
    <mergeCell ref="CD7:CD9"/>
    <mergeCell ref="BS8:BT8"/>
    <mergeCell ref="BU8:BW8"/>
    <mergeCell ref="BX8:CA8"/>
    <mergeCell ref="BU9:BW9"/>
    <mergeCell ref="BX9:CA9"/>
    <mergeCell ref="CC62:CF62"/>
    <mergeCell ref="BU60:BX60"/>
    <mergeCell ref="BY60:CB60"/>
    <mergeCell ref="CC60:CF60"/>
    <mergeCell ref="CC61:CF61"/>
    <mergeCell ref="BU61:BX61"/>
    <mergeCell ref="BY61:CB61"/>
    <mergeCell ref="BS62:BT62"/>
    <mergeCell ref="BU62:BX62"/>
    <mergeCell ref="BY62:CB62"/>
    <mergeCell ref="BA60:BH60"/>
    <mergeCell ref="BP60:BT60"/>
    <mergeCell ref="BP61:BR62"/>
    <mergeCell ref="BS61:BT61"/>
    <mergeCell ref="CH59:CH62"/>
    <mergeCell ref="B60:E60"/>
    <mergeCell ref="F60:H60"/>
    <mergeCell ref="I60:K60"/>
    <mergeCell ref="L60:N60"/>
    <mergeCell ref="O60:Q60"/>
    <mergeCell ref="R60:T60"/>
    <mergeCell ref="U60:X60"/>
    <mergeCell ref="Y60:AB60"/>
    <mergeCell ref="AP60:AS60"/>
    <mergeCell ref="BP59:BT59"/>
    <mergeCell ref="BU59:BX59"/>
    <mergeCell ref="BY59:CB59"/>
    <mergeCell ref="CC59:CF59"/>
    <mergeCell ref="B59:E59"/>
    <mergeCell ref="F59:H59"/>
    <mergeCell ref="I59:K59"/>
    <mergeCell ref="L59:N59"/>
    <mergeCell ref="O59:Q59"/>
    <mergeCell ref="R59:T59"/>
    <mergeCell ref="U59:X59"/>
    <mergeCell ref="Y59:AB59"/>
    <mergeCell ref="CC57:CF57"/>
    <mergeCell ref="B58:E58"/>
    <mergeCell ref="F58:H58"/>
    <mergeCell ref="I58:K58"/>
    <mergeCell ref="L58:N58"/>
    <mergeCell ref="O58:Q58"/>
    <mergeCell ref="R58:T58"/>
    <mergeCell ref="U58:X58"/>
    <mergeCell ref="Y58:AB58"/>
    <mergeCell ref="AJ58:AO60"/>
    <mergeCell ref="AP58:AS58"/>
    <mergeCell ref="AT58:AZ58"/>
    <mergeCell ref="BA58:BH58"/>
    <mergeCell ref="AP59:AS59"/>
    <mergeCell ref="AT59:AZ59"/>
    <mergeCell ref="AT60:AZ60"/>
    <mergeCell ref="BA59:BH59"/>
    <mergeCell ref="B57:E57"/>
    <mergeCell ref="F57:H57"/>
    <mergeCell ref="I57:K57"/>
    <mergeCell ref="L57:N57"/>
    <mergeCell ref="O57:Q57"/>
    <mergeCell ref="R57:T57"/>
    <mergeCell ref="U57:X57"/>
    <mergeCell ref="Y57:AB57"/>
    <mergeCell ref="AD57:AD60"/>
    <mergeCell ref="BP56:BQ58"/>
    <mergeCell ref="BR56:BT56"/>
    <mergeCell ref="BU56:BX56"/>
    <mergeCell ref="BR57:BT57"/>
    <mergeCell ref="BU57:BX57"/>
    <mergeCell ref="BU58:BX58"/>
    <mergeCell ref="AP57:AS57"/>
    <mergeCell ref="AT57:AZ57"/>
    <mergeCell ref="BA57:BH57"/>
    <mergeCell ref="BU55:BX55"/>
    <mergeCell ref="BY55:CB55"/>
    <mergeCell ref="CC55:CF55"/>
    <mergeCell ref="B56:E56"/>
    <mergeCell ref="F56:T56"/>
    <mergeCell ref="U56:X56"/>
    <mergeCell ref="Y56:AB56"/>
    <mergeCell ref="AP56:AS56"/>
    <mergeCell ref="AT56:AZ56"/>
    <mergeCell ref="BA56:BH56"/>
    <mergeCell ref="BU54:BX54"/>
    <mergeCell ref="BY54:CB54"/>
    <mergeCell ref="CC54:CF54"/>
    <mergeCell ref="B55:E55"/>
    <mergeCell ref="F55:T55"/>
    <mergeCell ref="U55:X55"/>
    <mergeCell ref="Y55:AB55"/>
    <mergeCell ref="AJ55:AO57"/>
    <mergeCell ref="AP55:AS55"/>
    <mergeCell ref="AT55:AZ55"/>
    <mergeCell ref="BI53:BI54"/>
    <mergeCell ref="BJ53:BJ54"/>
    <mergeCell ref="BP53:BS53"/>
    <mergeCell ref="B54:E54"/>
    <mergeCell ref="F54:T54"/>
    <mergeCell ref="U54:X54"/>
    <mergeCell ref="Y54:AB54"/>
    <mergeCell ref="AT54:AZ54"/>
    <mergeCell ref="BA54:BH54"/>
    <mergeCell ref="BP54:BT54"/>
    <mergeCell ref="B53:E53"/>
    <mergeCell ref="F53:T53"/>
    <mergeCell ref="U53:X53"/>
    <mergeCell ref="Y53:AB53"/>
    <mergeCell ref="L50:N51"/>
    <mergeCell ref="AD52:AD55"/>
    <mergeCell ref="AT52:AZ52"/>
    <mergeCell ref="BA52:BH52"/>
    <mergeCell ref="AJ53:AP54"/>
    <mergeCell ref="AT53:AZ53"/>
    <mergeCell ref="BA53:BH53"/>
    <mergeCell ref="BA55:BH55"/>
    <mergeCell ref="O52:Q52"/>
    <mergeCell ref="R52:T52"/>
    <mergeCell ref="U52:X52"/>
    <mergeCell ref="Y52:AB52"/>
    <mergeCell ref="B52:E52"/>
    <mergeCell ref="F52:H52"/>
    <mergeCell ref="I52:K52"/>
    <mergeCell ref="L52:N52"/>
    <mergeCell ref="O50:Q51"/>
    <mergeCell ref="AC50:AC51"/>
    <mergeCell ref="AD50:AD51"/>
    <mergeCell ref="U49:X51"/>
    <mergeCell ref="Y49:AB51"/>
    <mergeCell ref="BA51:BH51"/>
    <mergeCell ref="BI51:BI52"/>
    <mergeCell ref="AL49:AU49"/>
    <mergeCell ref="BI49:BJ49"/>
    <mergeCell ref="AT50:AZ50"/>
    <mergeCell ref="BA50:BH50"/>
    <mergeCell ref="BJ51:BJ52"/>
    <mergeCell ref="BE45:BH45"/>
    <mergeCell ref="F48:W48"/>
    <mergeCell ref="Y48:AB48"/>
    <mergeCell ref="AC48:AD49"/>
    <mergeCell ref="F49:H51"/>
    <mergeCell ref="I49:K51"/>
    <mergeCell ref="L49:Q49"/>
    <mergeCell ref="R49:T51"/>
    <mergeCell ref="AJ51:AP52"/>
    <mergeCell ref="AT51:AZ51"/>
    <mergeCell ref="AO45:AR45"/>
    <mergeCell ref="AS45:AV45"/>
    <mergeCell ref="AW45:AZ45"/>
    <mergeCell ref="BA45:BD45"/>
    <mergeCell ref="AS44:AV44"/>
    <mergeCell ref="AW44:AZ44"/>
    <mergeCell ref="AW43:AZ43"/>
    <mergeCell ref="AA44:AC45"/>
    <mergeCell ref="AD44:AF44"/>
    <mergeCell ref="AG44:AJ44"/>
    <mergeCell ref="AK44:AN44"/>
    <mergeCell ref="AD45:AF45"/>
    <mergeCell ref="AG45:AJ45"/>
    <mergeCell ref="AK45:AN45"/>
    <mergeCell ref="BJ44:BJ45"/>
    <mergeCell ref="AG43:AJ43"/>
    <mergeCell ref="AK43:AN43"/>
    <mergeCell ref="AO43:AR43"/>
    <mergeCell ref="AS43:AV43"/>
    <mergeCell ref="BA43:BD43"/>
    <mergeCell ref="BE43:BH43"/>
    <mergeCell ref="BA44:BD44"/>
    <mergeCell ref="BE44:BH44"/>
    <mergeCell ref="AO44:AR44"/>
    <mergeCell ref="F43:J43"/>
    <mergeCell ref="AC43:AF43"/>
    <mergeCell ref="Z40:Z45"/>
    <mergeCell ref="AA40:AF40"/>
    <mergeCell ref="BE41:BH41"/>
    <mergeCell ref="AC42:AF42"/>
    <mergeCell ref="AG42:AJ42"/>
    <mergeCell ref="AK42:AN42"/>
    <mergeCell ref="AO42:AR42"/>
    <mergeCell ref="AS42:AV42"/>
    <mergeCell ref="AW42:AZ42"/>
    <mergeCell ref="BA42:BD42"/>
    <mergeCell ref="BE42:BH42"/>
    <mergeCell ref="BA40:BD40"/>
    <mergeCell ref="BE40:BH40"/>
    <mergeCell ref="AA41:AB43"/>
    <mergeCell ref="AC41:AF41"/>
    <mergeCell ref="AG41:AJ41"/>
    <mergeCell ref="AK41:AN41"/>
    <mergeCell ref="AO41:AR41"/>
    <mergeCell ref="AS41:AV41"/>
    <mergeCell ref="AW41:AZ41"/>
    <mergeCell ref="BA41:BD41"/>
    <mergeCell ref="AG40:AJ40"/>
    <mergeCell ref="AK40:AN40"/>
    <mergeCell ref="AO40:AR40"/>
    <mergeCell ref="AS40:AV40"/>
    <mergeCell ref="AW40:AZ40"/>
    <mergeCell ref="BJ38:BJ42"/>
    <mergeCell ref="AE39:AF39"/>
    <mergeCell ref="AG39:AJ39"/>
    <mergeCell ref="AK39:AN39"/>
    <mergeCell ref="AO39:AR39"/>
    <mergeCell ref="AS39:AV39"/>
    <mergeCell ref="AW39:AZ39"/>
    <mergeCell ref="BA39:BD39"/>
    <mergeCell ref="BE39:BH39"/>
    <mergeCell ref="BF37:BG37"/>
    <mergeCell ref="Z38:AD39"/>
    <mergeCell ref="AE38:AF38"/>
    <mergeCell ref="AG38:AJ38"/>
    <mergeCell ref="AK38:AN38"/>
    <mergeCell ref="AO38:AR38"/>
    <mergeCell ref="AS38:AV38"/>
    <mergeCell ref="AW38:AZ38"/>
    <mergeCell ref="BA38:BD38"/>
    <mergeCell ref="BE38:BH38"/>
    <mergeCell ref="CA35:CH35"/>
    <mergeCell ref="S36:V36"/>
    <mergeCell ref="BI36:BJ36"/>
    <mergeCell ref="S37:V37"/>
    <mergeCell ref="AH37:AI37"/>
    <mergeCell ref="AL37:AM37"/>
    <mergeCell ref="AP37:AQ37"/>
    <mergeCell ref="AT37:AU37"/>
    <mergeCell ref="AX37:AY37"/>
    <mergeCell ref="BB37:BC37"/>
    <mergeCell ref="CA34:CC34"/>
    <mergeCell ref="CD34:CE34"/>
    <mergeCell ref="CF34:CH34"/>
    <mergeCell ref="S35:V35"/>
    <mergeCell ref="Z35:AJ35"/>
    <mergeCell ref="AK35:AR35"/>
    <mergeCell ref="AS35:AZ35"/>
    <mergeCell ref="BA35:BH35"/>
    <mergeCell ref="BM35:BR35"/>
    <mergeCell ref="BS35:BZ35"/>
    <mergeCell ref="BM34:BR34"/>
    <mergeCell ref="BS34:BU34"/>
    <mergeCell ref="BV34:BW34"/>
    <mergeCell ref="BX34:BZ34"/>
    <mergeCell ref="CD33:CE33"/>
    <mergeCell ref="CF33:CH33"/>
    <mergeCell ref="CJ33:CJ35"/>
    <mergeCell ref="S34:V34"/>
    <mergeCell ref="AI34:AJ34"/>
    <mergeCell ref="AK34:AN34"/>
    <mergeCell ref="AO34:AR34"/>
    <mergeCell ref="AS34:AV34"/>
    <mergeCell ref="AW34:AZ34"/>
    <mergeCell ref="BE34:BH34"/>
    <mergeCell ref="BS33:BU33"/>
    <mergeCell ref="BV33:BW33"/>
    <mergeCell ref="BX33:BZ33"/>
    <mergeCell ref="CA33:CC33"/>
    <mergeCell ref="AS33:AV33"/>
    <mergeCell ref="AW33:AZ33"/>
    <mergeCell ref="BA33:BD33"/>
    <mergeCell ref="BE33:BH33"/>
    <mergeCell ref="AF33:AH34"/>
    <mergeCell ref="AI33:AJ33"/>
    <mergeCell ref="AK33:AN33"/>
    <mergeCell ref="AO33:AR33"/>
    <mergeCell ref="BE32:BH32"/>
    <mergeCell ref="BM32:BR32"/>
    <mergeCell ref="BS32:BZ32"/>
    <mergeCell ref="CA32:CH32"/>
    <mergeCell ref="CA30:CH30"/>
    <mergeCell ref="AA31:AE34"/>
    <mergeCell ref="AF31:AH32"/>
    <mergeCell ref="AI31:AJ31"/>
    <mergeCell ref="AK31:AN31"/>
    <mergeCell ref="AO31:AR31"/>
    <mergeCell ref="AS31:AV31"/>
    <mergeCell ref="AW31:AZ31"/>
    <mergeCell ref="BA31:BD31"/>
    <mergeCell ref="AI32:AJ32"/>
    <mergeCell ref="CE29:CH29"/>
    <mergeCell ref="AF30:AJ30"/>
    <mergeCell ref="AK30:AN30"/>
    <mergeCell ref="AO30:AR30"/>
    <mergeCell ref="AS30:AV30"/>
    <mergeCell ref="AW30:AZ30"/>
    <mergeCell ref="BA30:BD30"/>
    <mergeCell ref="BE30:BH30"/>
    <mergeCell ref="BL30:BL35"/>
    <mergeCell ref="BS30:BZ30"/>
    <mergeCell ref="BQ29:BR29"/>
    <mergeCell ref="BS29:BV29"/>
    <mergeCell ref="BW29:BZ29"/>
    <mergeCell ref="CA29:CD29"/>
    <mergeCell ref="AS29:AV29"/>
    <mergeCell ref="AW29:AZ29"/>
    <mergeCell ref="BA29:BD29"/>
    <mergeCell ref="BE29:BH29"/>
    <mergeCell ref="AA29:AE30"/>
    <mergeCell ref="AF29:AJ29"/>
    <mergeCell ref="AK29:AN29"/>
    <mergeCell ref="AO29:AR29"/>
    <mergeCell ref="AW28:AZ28"/>
    <mergeCell ref="BA28:BD28"/>
    <mergeCell ref="BE28:BH28"/>
    <mergeCell ref="BM28:BP29"/>
    <mergeCell ref="AA28:AJ28"/>
    <mergeCell ref="AK28:AN28"/>
    <mergeCell ref="AO28:AR28"/>
    <mergeCell ref="AS28:AV28"/>
    <mergeCell ref="CJ26:CJ30"/>
    <mergeCell ref="Z27:Z34"/>
    <mergeCell ref="AA27:AJ27"/>
    <mergeCell ref="AK27:AN27"/>
    <mergeCell ref="AO27:AR27"/>
    <mergeCell ref="AS27:AV27"/>
    <mergeCell ref="AW27:AZ27"/>
    <mergeCell ref="BA27:BD27"/>
    <mergeCell ref="CA27:CD27"/>
    <mergeCell ref="CE27:CH27"/>
    <mergeCell ref="BQ28:BR28"/>
    <mergeCell ref="BS28:BV28"/>
    <mergeCell ref="CA26:CD26"/>
    <mergeCell ref="CE26:CH26"/>
    <mergeCell ref="BW28:BZ28"/>
    <mergeCell ref="CA28:CD28"/>
    <mergeCell ref="CE28:CH28"/>
    <mergeCell ref="BQ26:BR26"/>
    <mergeCell ref="BS26:BV26"/>
    <mergeCell ref="BW26:BZ26"/>
    <mergeCell ref="BE27:BH27"/>
    <mergeCell ref="BQ27:BR27"/>
    <mergeCell ref="BS27:BV27"/>
    <mergeCell ref="BW27:BZ27"/>
    <mergeCell ref="BA26:BD26"/>
    <mergeCell ref="BE26:BH26"/>
    <mergeCell ref="BL26:BL29"/>
    <mergeCell ref="BM26:BP27"/>
    <mergeCell ref="BJ27:BJ35"/>
    <mergeCell ref="BO30:BR30"/>
    <mergeCell ref="BE31:BH31"/>
    <mergeCell ref="BM31:BR31"/>
    <mergeCell ref="BM33:BR33"/>
    <mergeCell ref="BM30:BN30"/>
    <mergeCell ref="AK26:AN26"/>
    <mergeCell ref="AO26:AR26"/>
    <mergeCell ref="AS26:AV26"/>
    <mergeCell ref="AW26:AZ26"/>
    <mergeCell ref="CA24:CH24"/>
    <mergeCell ref="CI24:CJ24"/>
    <mergeCell ref="AN25:AO25"/>
    <mergeCell ref="AV25:AW25"/>
    <mergeCell ref="BD25:BE25"/>
    <mergeCell ref="BI25:BJ25"/>
    <mergeCell ref="BS25:BV25"/>
    <mergeCell ref="BW25:BZ25"/>
    <mergeCell ref="CA25:CD25"/>
    <mergeCell ref="CE25:CH25"/>
    <mergeCell ref="BN24:BR24"/>
    <mergeCell ref="BA23:BD23"/>
    <mergeCell ref="BE23:BH23"/>
    <mergeCell ref="BS24:BZ24"/>
    <mergeCell ref="AW23:AZ23"/>
    <mergeCell ref="AO23:AR23"/>
    <mergeCell ref="AS23:AV23"/>
    <mergeCell ref="J24:X24"/>
    <mergeCell ref="Z24:AJ24"/>
    <mergeCell ref="AK24:AR24"/>
    <mergeCell ref="AS24:AZ24"/>
    <mergeCell ref="AI23:AJ23"/>
    <mergeCell ref="AK23:AN23"/>
    <mergeCell ref="AW22:AZ22"/>
    <mergeCell ref="BA22:BD22"/>
    <mergeCell ref="BE21:BH21"/>
    <mergeCell ref="B22:I22"/>
    <mergeCell ref="J22:X22"/>
    <mergeCell ref="AF22:AH23"/>
    <mergeCell ref="AI22:AJ22"/>
    <mergeCell ref="AK22:AN22"/>
    <mergeCell ref="AO22:AR22"/>
    <mergeCell ref="AS22:AV22"/>
    <mergeCell ref="AI20:AJ20"/>
    <mergeCell ref="AK20:AN20"/>
    <mergeCell ref="AO20:AR20"/>
    <mergeCell ref="AS20:AV20"/>
    <mergeCell ref="AI21:AJ21"/>
    <mergeCell ref="AK21:AN21"/>
    <mergeCell ref="AO21:AR21"/>
    <mergeCell ref="AS21:AV21"/>
    <mergeCell ref="B20:I20"/>
    <mergeCell ref="J20:X20"/>
    <mergeCell ref="AA20:AE23"/>
    <mergeCell ref="AF20:AH21"/>
    <mergeCell ref="B21:I21"/>
    <mergeCell ref="J21:X21"/>
    <mergeCell ref="B23:I25"/>
    <mergeCell ref="J23:X23"/>
    <mergeCell ref="J25:X25"/>
    <mergeCell ref="AF25:AJ25"/>
    <mergeCell ref="AW19:AZ19"/>
    <mergeCell ref="BA19:BD19"/>
    <mergeCell ref="BE19:BH19"/>
    <mergeCell ref="AS18:AV18"/>
    <mergeCell ref="AW18:AZ18"/>
    <mergeCell ref="BA18:BD18"/>
    <mergeCell ref="BE18:BH18"/>
    <mergeCell ref="AS19:AV19"/>
    <mergeCell ref="AA18:AE19"/>
    <mergeCell ref="AF18:AJ18"/>
    <mergeCell ref="AK18:AN18"/>
    <mergeCell ref="AO18:AR18"/>
    <mergeCell ref="AF19:AJ19"/>
    <mergeCell ref="AK19:AN19"/>
    <mergeCell ref="AO19:AR19"/>
    <mergeCell ref="B18:I19"/>
    <mergeCell ref="M18:O19"/>
    <mergeCell ref="P18:R19"/>
    <mergeCell ref="S18:U19"/>
    <mergeCell ref="AO17:AR17"/>
    <mergeCell ref="AS17:AV17"/>
    <mergeCell ref="AW17:AZ17"/>
    <mergeCell ref="BA17:BD17"/>
    <mergeCell ref="B17:I17"/>
    <mergeCell ref="J17:X17"/>
    <mergeCell ref="AA17:AJ17"/>
    <mergeCell ref="AK17:AN17"/>
    <mergeCell ref="AW20:AZ20"/>
    <mergeCell ref="BA20:BD20"/>
    <mergeCell ref="BE20:BH20"/>
    <mergeCell ref="AW21:AZ21"/>
    <mergeCell ref="BA21:BD21"/>
    <mergeCell ref="BA16:BD16"/>
    <mergeCell ref="BE16:BH16"/>
    <mergeCell ref="BJ16:BJ24"/>
    <mergeCell ref="BE17:BH17"/>
    <mergeCell ref="BE22:BH22"/>
    <mergeCell ref="BA24:BH24"/>
    <mergeCell ref="BA15:BD15"/>
    <mergeCell ref="BE15:BH15"/>
    <mergeCell ref="E16:I16"/>
    <mergeCell ref="J16:X16"/>
    <mergeCell ref="Z16:Z23"/>
    <mergeCell ref="AA16:AJ16"/>
    <mergeCell ref="AK16:AN16"/>
    <mergeCell ref="AO16:AR16"/>
    <mergeCell ref="AS16:AV16"/>
    <mergeCell ref="AW16:AZ16"/>
    <mergeCell ref="AV14:AW14"/>
    <mergeCell ref="BD14:BE14"/>
    <mergeCell ref="BI14:BJ14"/>
    <mergeCell ref="B15:D16"/>
    <mergeCell ref="E15:I15"/>
    <mergeCell ref="J15:X15"/>
    <mergeCell ref="AK15:AN15"/>
    <mergeCell ref="AO15:AR15"/>
    <mergeCell ref="AS15:AV15"/>
    <mergeCell ref="AW15:AZ15"/>
    <mergeCell ref="B14:I14"/>
    <mergeCell ref="J14:X14"/>
    <mergeCell ref="AF14:AJ14"/>
    <mergeCell ref="AN14:AO14"/>
    <mergeCell ref="BJ12:BJ13"/>
    <mergeCell ref="B13:I13"/>
    <mergeCell ref="J13:X13"/>
    <mergeCell ref="Z13:AJ13"/>
    <mergeCell ref="AK13:BH13"/>
    <mergeCell ref="B12:I12"/>
    <mergeCell ref="J12:X12"/>
    <mergeCell ref="Z12:AJ12"/>
    <mergeCell ref="AK12:BH12"/>
    <mergeCell ref="CF9:CF11"/>
    <mergeCell ref="CD10:CD11"/>
    <mergeCell ref="B9:I11"/>
    <mergeCell ref="J9:X11"/>
    <mergeCell ref="BN9:BN11"/>
    <mergeCell ref="B8:I8"/>
    <mergeCell ref="J8:X8"/>
    <mergeCell ref="BC7:BD7"/>
    <mergeCell ref="BF6:BG6"/>
    <mergeCell ref="B7:I7"/>
    <mergeCell ref="J7:X7"/>
    <mergeCell ref="AE7:AF7"/>
    <mergeCell ref="AK7:AL7"/>
    <mergeCell ref="AM7:AN7"/>
    <mergeCell ref="AS7:AT7"/>
    <mergeCell ref="AU7:AV7"/>
    <mergeCell ref="BA7:BB7"/>
    <mergeCell ref="AP6:AQ6"/>
    <mergeCell ref="AT6:AU6"/>
    <mergeCell ref="AX6:AY6"/>
    <mergeCell ref="BB6:BC6"/>
    <mergeCell ref="B6:I6"/>
    <mergeCell ref="J6:X6"/>
    <mergeCell ref="AH6:AI6"/>
    <mergeCell ref="AL6:AM6"/>
    <mergeCell ref="A1:CJ1"/>
    <mergeCell ref="A3:AK3"/>
    <mergeCell ref="A4:CJ4"/>
    <mergeCell ref="C5:H5"/>
    <mergeCell ref="BY31:BZ31"/>
    <mergeCell ref="CA31:CB31"/>
    <mergeCell ref="CD31:CE31"/>
    <mergeCell ref="CG31:CH31"/>
    <mergeCell ref="K35:P35"/>
    <mergeCell ref="K43:P43"/>
    <mergeCell ref="BS31:BT31"/>
    <mergeCell ref="BV31:BW31"/>
    <mergeCell ref="BA34:BD34"/>
    <mergeCell ref="AK32:AN32"/>
    <mergeCell ref="AO32:AR32"/>
    <mergeCell ref="AS32:AV32"/>
    <mergeCell ref="AW32:AZ32"/>
    <mergeCell ref="BA32:BD32"/>
    <mergeCell ref="BW38:BZ38"/>
    <mergeCell ref="BR50:BU50"/>
    <mergeCell ref="CB50:CE50"/>
    <mergeCell ref="BW51:BZ51"/>
    <mergeCell ref="BM39:BM41"/>
    <mergeCell ref="BY39:BZ39"/>
    <mergeCell ref="CI39:CI41"/>
    <mergeCell ref="BU40:BV40"/>
    <mergeCell ref="BW40:BY40"/>
    <mergeCell ref="BZ40:CC40"/>
    <mergeCell ref="BK43:BK45"/>
    <mergeCell ref="BM43:BM45"/>
    <mergeCell ref="CI43:CI44"/>
    <mergeCell ref="CI45:CI47"/>
    <mergeCell ref="BM47:BM49"/>
    <mergeCell ref="CI48:CI49"/>
    <mergeCell ref="BU49:BV49"/>
    <mergeCell ref="BW49:BY49"/>
    <mergeCell ref="BZ49:CC49"/>
  </mergeCells>
  <conditionalFormatting sqref="BJ58:BJ62 CG56:CG62 AD52:AD56 CG54:CH54 AC52:AC60 BI12:BI13 BI27:BI35 BI51:BI62 CI26:CI35 BI16:BI24 BJ51 BJ55 BJ53 BI38:BI45 CH55:CH56">
    <cfRule type="cellIs" priority="1" dxfId="0" operator="equal" stopIfTrue="1">
      <formula>"△"</formula>
    </cfRule>
    <cfRule type="cellIs" priority="2" dxfId="1" operator="equal" stopIfTrue="1">
      <formula>"×"</formula>
    </cfRule>
  </conditionalFormatting>
  <conditionalFormatting sqref="T40:T41">
    <cfRule type="cellIs" priority="3" dxfId="2" operator="equal" stopIfTrue="1">
      <formula>"×"</formula>
    </cfRule>
    <cfRule type="cellIs" priority="4" dxfId="0" operator="equal" stopIfTrue="1">
      <formula>"△"</formula>
    </cfRule>
  </conditionalFormatting>
  <printOptions/>
  <pageMargins left="0.7874015748031497" right="0.3937007874015748" top="0.44" bottom="0.2" header="0.65" footer="0.33"/>
  <pageSetup horizontalDpi="600" verticalDpi="600" orientation="landscape" paperSize="8" r:id="rId2"/>
  <headerFooter alignWithMargins="0">
    <oddHeader>&amp;L&amp;8H20-111</oddHeader>
  </headerFooter>
  <drawing r:id="rId1"/>
</worksheet>
</file>

<file path=xl/worksheets/sheet2.xml><?xml version="1.0" encoding="utf-8"?>
<worksheet xmlns="http://schemas.openxmlformats.org/spreadsheetml/2006/main" xmlns:r="http://schemas.openxmlformats.org/officeDocument/2006/relationships">
  <dimension ref="A1:AQ66"/>
  <sheetViews>
    <sheetView showGridLines="0" view="pageBreakPreview" zoomScaleSheetLayoutView="100" workbookViewId="0" topLeftCell="A1">
      <selection activeCell="F5" sqref="F5:AM5"/>
    </sheetView>
  </sheetViews>
  <sheetFormatPr defaultColWidth="9.00390625" defaultRowHeight="13.5"/>
  <cols>
    <col min="1" max="36" width="2.25390625" style="0" customWidth="1"/>
    <col min="37" max="37" width="2.625" style="0" customWidth="1"/>
    <col min="38" max="38" width="3.625" style="0" customWidth="1"/>
    <col min="39" max="39" width="2.625" style="0" customWidth="1"/>
    <col min="40"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5"/>
      <c r="AO1" s="5"/>
      <c r="AP1" s="1"/>
      <c r="AQ1" s="1"/>
    </row>
    <row r="2" spans="1:43" ht="15.75">
      <c r="A2" s="8"/>
      <c r="B2" s="8"/>
      <c r="C2" s="8"/>
      <c r="D2" s="8"/>
      <c r="E2" s="8"/>
      <c r="F2" s="8"/>
      <c r="G2" s="8"/>
      <c r="H2" s="8"/>
      <c r="I2" s="8"/>
      <c r="J2" s="8"/>
      <c r="K2" s="8"/>
      <c r="L2" s="8"/>
      <c r="M2" s="8"/>
      <c r="N2" s="30"/>
      <c r="O2" s="8"/>
      <c r="P2" s="8"/>
      <c r="Q2" s="8"/>
      <c r="R2" s="8"/>
      <c r="S2" s="8"/>
      <c r="T2" s="8"/>
      <c r="U2" s="8"/>
      <c r="V2" s="8"/>
      <c r="W2" s="8"/>
      <c r="X2" s="8"/>
      <c r="Y2" s="8"/>
      <c r="Z2" s="8"/>
      <c r="AA2" s="8"/>
      <c r="AB2" s="8"/>
      <c r="AC2" s="8"/>
      <c r="AD2" s="8"/>
      <c r="AE2" s="8"/>
      <c r="AF2" s="8"/>
      <c r="AG2" s="8"/>
      <c r="AH2" s="8"/>
      <c r="AI2" s="8"/>
      <c r="AJ2" s="8"/>
      <c r="AK2" s="8"/>
      <c r="AL2" s="8"/>
      <c r="AM2" s="8"/>
      <c r="AN2" s="5"/>
      <c r="AO2" s="5"/>
      <c r="AP2" s="1"/>
      <c r="AQ2" s="1"/>
    </row>
    <row r="3" spans="1:43" ht="14.25">
      <c r="A3" s="1102" t="s">
        <v>837</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5"/>
      <c r="AO3" s="5"/>
      <c r="AP3" s="1"/>
      <c r="AQ3" s="1"/>
    </row>
    <row r="4" spans="1:43" ht="15" thickBot="1">
      <c r="A4" s="1106" t="s">
        <v>337</v>
      </c>
      <c r="B4" s="1106"/>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c r="AD4" s="1106"/>
      <c r="AE4" s="1106"/>
      <c r="AF4" s="1106"/>
      <c r="AG4" s="1106"/>
      <c r="AH4" s="1106"/>
      <c r="AI4" s="1106"/>
      <c r="AJ4" s="1106"/>
      <c r="AK4" s="1107"/>
      <c r="AL4" s="1107"/>
      <c r="AM4" s="1107"/>
      <c r="AN4" s="5"/>
      <c r="AO4" s="5"/>
      <c r="AP4" s="1"/>
      <c r="AQ4" s="1"/>
    </row>
    <row r="5" spans="1:43" ht="13.5">
      <c r="A5" s="1108" t="s">
        <v>338</v>
      </c>
      <c r="B5" s="1109"/>
      <c r="C5" s="1109"/>
      <c r="D5" s="1109"/>
      <c r="E5" s="1110"/>
      <c r="F5" s="1111" t="s">
        <v>874</v>
      </c>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3"/>
      <c r="AN5" s="5"/>
      <c r="AO5" s="5"/>
      <c r="AP5" s="1"/>
      <c r="AQ5" s="1"/>
    </row>
    <row r="6" spans="1:43" ht="13.5">
      <c r="A6" s="1114" t="s">
        <v>339</v>
      </c>
      <c r="B6" s="1115"/>
      <c r="C6" s="1099" t="s">
        <v>340</v>
      </c>
      <c r="D6" s="1095"/>
      <c r="E6" s="1095"/>
      <c r="F6" s="1095"/>
      <c r="G6" s="1095"/>
      <c r="H6" s="1095"/>
      <c r="I6" s="1095"/>
      <c r="J6" s="1095"/>
      <c r="K6" s="1095"/>
      <c r="L6" s="1095"/>
      <c r="M6" s="1095"/>
      <c r="N6" s="1095"/>
      <c r="O6" s="1095"/>
      <c r="P6" s="1095"/>
      <c r="Q6" s="1095"/>
      <c r="R6" s="1095"/>
      <c r="S6" s="1095"/>
      <c r="T6" s="1096"/>
      <c r="U6" s="1099" t="s">
        <v>341</v>
      </c>
      <c r="V6" s="1095"/>
      <c r="W6" s="1095"/>
      <c r="X6" s="1095"/>
      <c r="Y6" s="1095"/>
      <c r="Z6" s="1095"/>
      <c r="AA6" s="1095"/>
      <c r="AB6" s="1096"/>
      <c r="AC6" s="1099" t="s">
        <v>342</v>
      </c>
      <c r="AD6" s="1097"/>
      <c r="AE6" s="1097"/>
      <c r="AF6" s="1097"/>
      <c r="AG6" s="1097"/>
      <c r="AH6" s="1097"/>
      <c r="AI6" s="1097"/>
      <c r="AJ6" s="1097"/>
      <c r="AK6" s="1097"/>
      <c r="AL6" s="1097"/>
      <c r="AM6" s="1098"/>
      <c r="AN6" s="5"/>
      <c r="AO6" s="5"/>
      <c r="AP6" s="1"/>
      <c r="AQ6" s="1"/>
    </row>
    <row r="7" spans="1:43" ht="13.5">
      <c r="A7" s="1116"/>
      <c r="B7" s="1117"/>
      <c r="C7" s="1092"/>
      <c r="D7" s="1093"/>
      <c r="E7" s="1093"/>
      <c r="F7" s="1093"/>
      <c r="G7" s="1093"/>
      <c r="H7" s="1093"/>
      <c r="I7" s="1093"/>
      <c r="J7" s="1093"/>
      <c r="K7" s="1093"/>
      <c r="L7" s="1093"/>
      <c r="M7" s="1093"/>
      <c r="N7" s="1093"/>
      <c r="O7" s="1093"/>
      <c r="P7" s="1093"/>
      <c r="Q7" s="1093"/>
      <c r="R7" s="1093"/>
      <c r="S7" s="1093"/>
      <c r="T7" s="1094"/>
      <c r="U7" s="1092"/>
      <c r="V7" s="1084"/>
      <c r="W7" s="1084"/>
      <c r="X7" s="1084"/>
      <c r="Y7" s="1084"/>
      <c r="Z7" s="1084"/>
      <c r="AA7" s="1084"/>
      <c r="AB7" s="1085"/>
      <c r="AC7" s="1083" t="s">
        <v>343</v>
      </c>
      <c r="AD7" s="1082"/>
      <c r="AE7" s="1082"/>
      <c r="AF7" s="1082"/>
      <c r="AG7" s="1082"/>
      <c r="AH7" s="1082"/>
      <c r="AI7" s="1082"/>
      <c r="AJ7" s="1082"/>
      <c r="AK7" s="1082"/>
      <c r="AL7" s="1082"/>
      <c r="AM7" s="1080"/>
      <c r="AN7" s="5"/>
      <c r="AO7" s="5"/>
      <c r="AP7" s="1"/>
      <c r="AQ7" s="1"/>
    </row>
    <row r="8" spans="1:43" ht="13.5">
      <c r="A8" s="1118"/>
      <c r="B8" s="1100"/>
      <c r="C8" s="1090"/>
      <c r="D8" s="1091"/>
      <c r="E8" s="1091"/>
      <c r="F8" s="1091"/>
      <c r="G8" s="1091"/>
      <c r="H8" s="1091"/>
      <c r="I8" s="1091"/>
      <c r="J8" s="1091"/>
      <c r="K8" s="1091"/>
      <c r="L8" s="1091"/>
      <c r="M8" s="1091"/>
      <c r="N8" s="1091"/>
      <c r="O8" s="1091"/>
      <c r="P8" s="1091"/>
      <c r="Q8" s="1091"/>
      <c r="R8" s="1091"/>
      <c r="S8" s="1091"/>
      <c r="T8" s="1089"/>
      <c r="U8" s="1086"/>
      <c r="V8" s="1087"/>
      <c r="W8" s="1087"/>
      <c r="X8" s="1087"/>
      <c r="Y8" s="1087"/>
      <c r="Z8" s="1087"/>
      <c r="AA8" s="1087"/>
      <c r="AB8" s="1088"/>
      <c r="AC8" s="1081"/>
      <c r="AD8" s="1079"/>
      <c r="AE8" s="1079"/>
      <c r="AF8" s="1079"/>
      <c r="AG8" s="1079"/>
      <c r="AH8" s="1079"/>
      <c r="AI8" s="1079"/>
      <c r="AJ8" s="1079"/>
      <c r="AK8" s="1079"/>
      <c r="AL8" s="1079"/>
      <c r="AM8" s="1078"/>
      <c r="AN8" s="5"/>
      <c r="AO8" s="5"/>
      <c r="AP8" s="1"/>
      <c r="AQ8" s="1"/>
    </row>
    <row r="9" spans="1:43" ht="13.5">
      <c r="A9" s="1073" t="s">
        <v>344</v>
      </c>
      <c r="B9" s="1095"/>
      <c r="C9" s="1095"/>
      <c r="D9" s="1095"/>
      <c r="E9" s="1096"/>
      <c r="F9" s="1099" t="s">
        <v>345</v>
      </c>
      <c r="G9" s="1095"/>
      <c r="H9" s="1095"/>
      <c r="I9" s="1095"/>
      <c r="J9" s="1095"/>
      <c r="K9" s="1095"/>
      <c r="L9" s="1095"/>
      <c r="M9" s="1095"/>
      <c r="N9" s="1095"/>
      <c r="O9" s="1095"/>
      <c r="P9" s="1095"/>
      <c r="Q9" s="1095"/>
      <c r="R9" s="1095"/>
      <c r="S9" s="1095"/>
      <c r="T9" s="1096"/>
      <c r="U9" s="1099" t="s">
        <v>346</v>
      </c>
      <c r="V9" s="1095"/>
      <c r="W9" s="1095"/>
      <c r="X9" s="1095"/>
      <c r="Y9" s="1095"/>
      <c r="Z9" s="1095"/>
      <c r="AA9" s="1095"/>
      <c r="AB9" s="1095"/>
      <c r="AC9" s="1095"/>
      <c r="AD9" s="1095"/>
      <c r="AE9" s="1095"/>
      <c r="AF9" s="1095"/>
      <c r="AG9" s="1095"/>
      <c r="AH9" s="1095"/>
      <c r="AI9" s="1095"/>
      <c r="AJ9" s="1095"/>
      <c r="AK9" s="1095"/>
      <c r="AL9" s="1095"/>
      <c r="AM9" s="1074"/>
      <c r="AN9" s="5"/>
      <c r="AO9" s="5"/>
      <c r="AP9" s="1"/>
      <c r="AQ9" s="1"/>
    </row>
    <row r="10" spans="1:43" ht="13.5">
      <c r="A10" s="1075" t="s">
        <v>347</v>
      </c>
      <c r="B10" s="1076"/>
      <c r="C10" s="1076"/>
      <c r="D10" s="1076"/>
      <c r="E10" s="1077"/>
      <c r="F10" s="1092"/>
      <c r="G10" s="1093"/>
      <c r="H10" s="1093"/>
      <c r="I10" s="1093"/>
      <c r="J10" s="1093"/>
      <c r="K10" s="1093"/>
      <c r="L10" s="1093"/>
      <c r="M10" s="1093"/>
      <c r="N10" s="1093"/>
      <c r="O10" s="1093"/>
      <c r="P10" s="1093"/>
      <c r="Q10" s="1093"/>
      <c r="R10" s="1093"/>
      <c r="S10" s="1093"/>
      <c r="T10" s="1094"/>
      <c r="U10" s="1059" t="s">
        <v>348</v>
      </c>
      <c r="V10" s="1060"/>
      <c r="W10" s="1060"/>
      <c r="X10" s="1060"/>
      <c r="Y10" s="1060"/>
      <c r="Z10" s="1060"/>
      <c r="AA10" s="1060"/>
      <c r="AB10" s="1060"/>
      <c r="AC10" s="1060"/>
      <c r="AD10" s="1060"/>
      <c r="AE10" s="1060"/>
      <c r="AF10" s="1060"/>
      <c r="AG10" s="1060"/>
      <c r="AH10" s="1060"/>
      <c r="AI10" s="1060"/>
      <c r="AJ10" s="1060"/>
      <c r="AK10" s="1060"/>
      <c r="AL10" s="1060"/>
      <c r="AM10" s="1057"/>
      <c r="AN10" s="5"/>
      <c r="AO10" s="5"/>
      <c r="AP10" s="1"/>
      <c r="AQ10" s="1"/>
    </row>
    <row r="11" spans="1:43" ht="13.5">
      <c r="A11" s="1070"/>
      <c r="B11" s="1071"/>
      <c r="C11" s="1071"/>
      <c r="D11" s="1071"/>
      <c r="E11" s="1072"/>
      <c r="F11" s="1064"/>
      <c r="G11" s="1065"/>
      <c r="H11" s="1065"/>
      <c r="I11" s="1065"/>
      <c r="J11" s="1065"/>
      <c r="K11" s="1065"/>
      <c r="L11" s="1065"/>
      <c r="M11" s="1065"/>
      <c r="N11" s="1065"/>
      <c r="O11" s="1065"/>
      <c r="P11" s="1065"/>
      <c r="Q11" s="1065"/>
      <c r="R11" s="1065"/>
      <c r="S11" s="1065"/>
      <c r="T11" s="1066"/>
      <c r="U11" s="1059" t="s">
        <v>349</v>
      </c>
      <c r="V11" s="1060"/>
      <c r="W11" s="1060"/>
      <c r="X11" s="1060"/>
      <c r="Y11" s="1060"/>
      <c r="Z11" s="1060"/>
      <c r="AA11" s="1060"/>
      <c r="AB11" s="1060"/>
      <c r="AC11" s="1060"/>
      <c r="AD11" s="1060"/>
      <c r="AE11" s="1060"/>
      <c r="AF11" s="1060"/>
      <c r="AG11" s="1060"/>
      <c r="AH11" s="1060"/>
      <c r="AI11" s="1060"/>
      <c r="AJ11" s="1060"/>
      <c r="AK11" s="1060"/>
      <c r="AL11" s="1060"/>
      <c r="AM11" s="1057"/>
      <c r="AN11" s="5"/>
      <c r="AO11" s="5"/>
      <c r="AP11" s="1"/>
      <c r="AQ11" s="1"/>
    </row>
    <row r="12" spans="1:43" ht="14.25" thickBot="1">
      <c r="A12" s="1061"/>
      <c r="B12" s="1062"/>
      <c r="C12" s="1062"/>
      <c r="D12" s="1062"/>
      <c r="E12" s="1063"/>
      <c r="F12" s="1067"/>
      <c r="G12" s="1068"/>
      <c r="H12" s="1068"/>
      <c r="I12" s="1068"/>
      <c r="J12" s="1068"/>
      <c r="K12" s="1068"/>
      <c r="L12" s="1068"/>
      <c r="M12" s="1068"/>
      <c r="N12" s="1068"/>
      <c r="O12" s="1068"/>
      <c r="P12" s="1068"/>
      <c r="Q12" s="1068"/>
      <c r="R12" s="1068"/>
      <c r="S12" s="1068"/>
      <c r="T12" s="1069"/>
      <c r="U12" s="1059" t="s">
        <v>350</v>
      </c>
      <c r="V12" s="1060"/>
      <c r="W12" s="1060"/>
      <c r="X12" s="1060"/>
      <c r="Y12" s="1060"/>
      <c r="Z12" s="1060"/>
      <c r="AA12" s="1060"/>
      <c r="AB12" s="1060"/>
      <c r="AC12" s="1060"/>
      <c r="AD12" s="1060"/>
      <c r="AE12" s="1060"/>
      <c r="AF12" s="1060"/>
      <c r="AG12" s="1060"/>
      <c r="AH12" s="1060"/>
      <c r="AI12" s="1060"/>
      <c r="AJ12" s="1060"/>
      <c r="AK12" s="1060"/>
      <c r="AL12" s="1060"/>
      <c r="AM12" s="1057"/>
      <c r="AN12" s="5"/>
      <c r="AO12" s="5"/>
      <c r="AP12" s="1"/>
      <c r="AQ12" s="1"/>
    </row>
    <row r="13" spans="1:43" ht="14.25" thickTop="1">
      <c r="A13" s="1058" t="s">
        <v>351</v>
      </c>
      <c r="B13" s="1056"/>
      <c r="C13" s="1056"/>
      <c r="D13" s="1056"/>
      <c r="E13" s="1056"/>
      <c r="F13" s="1051" t="s">
        <v>352</v>
      </c>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50" t="s">
        <v>353</v>
      </c>
      <c r="AD13" s="1047"/>
      <c r="AE13" s="1047"/>
      <c r="AF13" s="1048"/>
      <c r="AG13" s="1047" t="s">
        <v>354</v>
      </c>
      <c r="AH13" s="1047"/>
      <c r="AI13" s="1047"/>
      <c r="AJ13" s="1047"/>
      <c r="AK13" s="1047"/>
      <c r="AL13" s="1047"/>
      <c r="AM13" s="1045"/>
      <c r="AN13" s="5"/>
      <c r="AO13" s="5"/>
      <c r="AP13" s="1"/>
      <c r="AQ13" s="1"/>
    </row>
    <row r="14" spans="1:43" ht="13.5">
      <c r="A14" s="1055"/>
      <c r="B14" s="1053"/>
      <c r="C14" s="1053"/>
      <c r="D14" s="1053"/>
      <c r="E14" s="1054"/>
      <c r="F14" s="1046"/>
      <c r="G14" s="1041"/>
      <c r="H14" s="1041"/>
      <c r="I14" s="1041"/>
      <c r="J14" s="1041"/>
      <c r="K14" s="1041"/>
      <c r="L14" s="1041"/>
      <c r="M14" s="1041"/>
      <c r="N14" s="1041"/>
      <c r="O14" s="1041"/>
      <c r="P14" s="1041"/>
      <c r="Q14" s="1041"/>
      <c r="R14" s="1041"/>
      <c r="S14" s="1041"/>
      <c r="T14" s="1041"/>
      <c r="U14" s="1041"/>
      <c r="V14" s="1041"/>
      <c r="W14" s="1041"/>
      <c r="X14" s="1041"/>
      <c r="Y14" s="1041"/>
      <c r="Z14" s="1041"/>
      <c r="AA14" s="1041"/>
      <c r="AB14" s="1041"/>
      <c r="AC14" s="1046"/>
      <c r="AD14" s="1041"/>
      <c r="AE14" s="1041"/>
      <c r="AF14" s="1042"/>
      <c r="AG14" s="1041"/>
      <c r="AH14" s="1041"/>
      <c r="AI14" s="1041"/>
      <c r="AJ14" s="1041"/>
      <c r="AK14" s="1041"/>
      <c r="AL14" s="1041"/>
      <c r="AM14" s="1043"/>
      <c r="AN14" s="5"/>
      <c r="AO14" s="5"/>
      <c r="AP14" s="1"/>
      <c r="AQ14" s="1"/>
    </row>
    <row r="15" spans="1:43" ht="14.25" thickBot="1">
      <c r="A15" s="1052"/>
      <c r="B15" s="1053"/>
      <c r="C15" s="1053"/>
      <c r="D15" s="1053"/>
      <c r="E15" s="1054"/>
      <c r="F15" s="1044"/>
      <c r="G15" s="1034"/>
      <c r="H15" s="1034"/>
      <c r="I15" s="1034"/>
      <c r="J15" s="1034"/>
      <c r="K15" s="1034"/>
      <c r="L15" s="1034"/>
      <c r="M15" s="1034"/>
      <c r="N15" s="1034"/>
      <c r="O15" s="1034"/>
      <c r="P15" s="1034"/>
      <c r="Q15" s="1034"/>
      <c r="R15" s="1034"/>
      <c r="S15" s="1034"/>
      <c r="T15" s="1034"/>
      <c r="U15" s="1034"/>
      <c r="V15" s="1034"/>
      <c r="W15" s="1035"/>
      <c r="X15" s="1035"/>
      <c r="Y15" s="1035"/>
      <c r="Z15" s="1035"/>
      <c r="AA15" s="1035"/>
      <c r="AB15" s="1035"/>
      <c r="AC15" s="1036"/>
      <c r="AD15" s="1037"/>
      <c r="AE15" s="1037"/>
      <c r="AF15" s="1038"/>
      <c r="AG15" s="1036"/>
      <c r="AH15" s="1037"/>
      <c r="AI15" s="1037"/>
      <c r="AJ15" s="1037"/>
      <c r="AK15" s="1037"/>
      <c r="AL15" s="1037"/>
      <c r="AM15" s="1039"/>
      <c r="AN15" s="5"/>
      <c r="AO15" s="5"/>
      <c r="AP15" s="1"/>
      <c r="AQ15" s="1"/>
    </row>
    <row r="16" spans="1:43" ht="14.25" thickTop="1">
      <c r="A16" s="1040" t="s">
        <v>355</v>
      </c>
      <c r="B16" s="1029"/>
      <c r="C16" s="1032" t="s">
        <v>356</v>
      </c>
      <c r="D16" s="1009"/>
      <c r="E16" s="1009"/>
      <c r="F16" s="1009"/>
      <c r="G16" s="1009"/>
      <c r="H16" s="1010"/>
      <c r="I16" s="1011"/>
      <c r="J16" s="1012"/>
      <c r="K16" s="1012"/>
      <c r="L16" s="1012"/>
      <c r="M16" s="1012"/>
      <c r="N16" s="1012"/>
      <c r="O16" s="1012"/>
      <c r="P16" s="1012"/>
      <c r="Q16" s="1012"/>
      <c r="R16" s="1012"/>
      <c r="S16" s="1012"/>
      <c r="T16" s="1012"/>
      <c r="U16" s="1012"/>
      <c r="V16" s="1013"/>
      <c r="W16" s="1014" t="s">
        <v>792</v>
      </c>
      <c r="X16" s="1015"/>
      <c r="Y16" s="1015"/>
      <c r="Z16" s="1015"/>
      <c r="AA16" s="1015"/>
      <c r="AB16" s="1008"/>
      <c r="AC16" s="1132"/>
      <c r="AD16" s="1133"/>
      <c r="AE16" s="1133"/>
      <c r="AF16" s="1133"/>
      <c r="AG16" s="1133"/>
      <c r="AH16" s="1133"/>
      <c r="AI16" s="1133"/>
      <c r="AJ16" s="1133"/>
      <c r="AK16" s="1133"/>
      <c r="AL16" s="1133"/>
      <c r="AM16" s="1134"/>
      <c r="AN16" s="5"/>
      <c r="AO16" s="5"/>
      <c r="AP16" s="1"/>
      <c r="AQ16" s="1"/>
    </row>
    <row r="17" spans="1:43" ht="13.5">
      <c r="A17" s="1030"/>
      <c r="B17" s="1031"/>
      <c r="C17" s="1135" t="s">
        <v>357</v>
      </c>
      <c r="D17" s="1136"/>
      <c r="E17" s="1136"/>
      <c r="F17" s="1136"/>
      <c r="G17" s="1136"/>
      <c r="H17" s="1137"/>
      <c r="I17" s="1046" t="s">
        <v>358</v>
      </c>
      <c r="J17" s="1041"/>
      <c r="K17" s="1041"/>
      <c r="L17" s="1041"/>
      <c r="M17" s="1041"/>
      <c r="N17" s="1041"/>
      <c r="O17" s="1041"/>
      <c r="P17" s="1041"/>
      <c r="Q17" s="1041"/>
      <c r="R17" s="1041"/>
      <c r="S17" s="1041"/>
      <c r="T17" s="1041"/>
      <c r="U17" s="1041"/>
      <c r="V17" s="1042"/>
      <c r="W17" s="1138" t="s">
        <v>359</v>
      </c>
      <c r="X17" s="1139"/>
      <c r="Y17" s="1139"/>
      <c r="Z17" s="1139"/>
      <c r="AA17" s="1139"/>
      <c r="AB17" s="1140"/>
      <c r="AC17" s="1046" t="s">
        <v>360</v>
      </c>
      <c r="AD17" s="1041"/>
      <c r="AE17" s="1041"/>
      <c r="AF17" s="1041"/>
      <c r="AG17" s="1041"/>
      <c r="AH17" s="1041"/>
      <c r="AI17" s="1041"/>
      <c r="AJ17" s="1041"/>
      <c r="AK17" s="1041"/>
      <c r="AL17" s="1041"/>
      <c r="AM17" s="1043"/>
      <c r="AN17" s="5"/>
      <c r="AO17" s="5"/>
      <c r="AP17" s="1"/>
      <c r="AQ17" s="1"/>
    </row>
    <row r="18" spans="1:43" ht="13.5">
      <c r="A18" s="1030"/>
      <c r="B18" s="1031"/>
      <c r="C18" s="1119" t="s">
        <v>361</v>
      </c>
      <c r="D18" s="1120"/>
      <c r="E18" s="1120"/>
      <c r="F18" s="1120"/>
      <c r="G18" s="1120"/>
      <c r="H18" s="1121"/>
      <c r="I18" s="1046" t="s">
        <v>361</v>
      </c>
      <c r="J18" s="1041"/>
      <c r="K18" s="1041"/>
      <c r="L18" s="1041"/>
      <c r="M18" s="1041"/>
      <c r="N18" s="1041"/>
      <c r="O18" s="1041"/>
      <c r="P18" s="1041"/>
      <c r="Q18" s="1041"/>
      <c r="R18" s="1041"/>
      <c r="S18" s="1041"/>
      <c r="T18" s="1041"/>
      <c r="U18" s="1041"/>
      <c r="V18" s="1042"/>
      <c r="W18" s="1122" t="s">
        <v>362</v>
      </c>
      <c r="X18" s="1123"/>
      <c r="Y18" s="1124"/>
      <c r="Z18" s="1099" t="s">
        <v>363</v>
      </c>
      <c r="AA18" s="1095"/>
      <c r="AB18" s="1096"/>
      <c r="AC18" s="1046" t="s">
        <v>364</v>
      </c>
      <c r="AD18" s="1041"/>
      <c r="AE18" s="1041"/>
      <c r="AF18" s="1041"/>
      <c r="AG18" s="1041"/>
      <c r="AH18" s="1041"/>
      <c r="AI18" s="1041"/>
      <c r="AJ18" s="1041"/>
      <c r="AK18" s="1041"/>
      <c r="AL18" s="1041"/>
      <c r="AM18" s="1043"/>
      <c r="AN18" s="5"/>
      <c r="AO18" s="5"/>
      <c r="AP18" s="1"/>
      <c r="AQ18" s="1"/>
    </row>
    <row r="19" spans="1:43" ht="13.5">
      <c r="A19" s="1030"/>
      <c r="B19" s="1031"/>
      <c r="C19" s="1119" t="s">
        <v>812</v>
      </c>
      <c r="D19" s="1120"/>
      <c r="E19" s="1120"/>
      <c r="F19" s="1120"/>
      <c r="G19" s="1120"/>
      <c r="H19" s="1121"/>
      <c r="I19" s="1141">
        <v>0</v>
      </c>
      <c r="J19" s="1142"/>
      <c r="K19" s="1142"/>
      <c r="L19" s="1142"/>
      <c r="M19" s="1142"/>
      <c r="N19" s="1142"/>
      <c r="O19" s="1142"/>
      <c r="P19" s="1142"/>
      <c r="Q19" s="1142"/>
      <c r="R19" s="1142"/>
      <c r="S19" s="1142"/>
      <c r="T19" s="1142"/>
      <c r="U19" s="1142"/>
      <c r="V19" s="1143"/>
      <c r="W19" s="1125"/>
      <c r="X19" s="1126"/>
      <c r="Y19" s="1127"/>
      <c r="Z19" s="1099" t="s">
        <v>365</v>
      </c>
      <c r="AA19" s="1095"/>
      <c r="AB19" s="1096"/>
      <c r="AC19" s="1046" t="s">
        <v>793</v>
      </c>
      <c r="AD19" s="1041"/>
      <c r="AE19" s="1041"/>
      <c r="AF19" s="1041"/>
      <c r="AG19" s="1041"/>
      <c r="AH19" s="1041"/>
      <c r="AI19" s="1041"/>
      <c r="AJ19" s="1041"/>
      <c r="AK19" s="1041"/>
      <c r="AL19" s="1041"/>
      <c r="AM19" s="1043"/>
      <c r="AN19" s="5"/>
      <c r="AO19" s="1"/>
      <c r="AP19" s="1"/>
      <c r="AQ19" s="1"/>
    </row>
    <row r="20" spans="1:43" ht="13.5">
      <c r="A20" s="1030"/>
      <c r="B20" s="1031"/>
      <c r="C20" s="1128" t="s">
        <v>809</v>
      </c>
      <c r="D20" s="1129"/>
      <c r="E20" s="1129"/>
      <c r="F20" s="1129"/>
      <c r="G20" s="1129"/>
      <c r="H20" s="1129"/>
      <c r="I20" s="1092"/>
      <c r="J20" s="1093"/>
      <c r="K20" s="1093"/>
      <c r="L20" s="1093"/>
      <c r="M20" s="1093"/>
      <c r="N20" s="1093"/>
      <c r="O20" s="1093"/>
      <c r="P20" s="1093"/>
      <c r="Q20" s="1093"/>
      <c r="R20" s="1093"/>
      <c r="S20" s="1093"/>
      <c r="T20" s="1093"/>
      <c r="U20" s="1093"/>
      <c r="V20" s="1094"/>
      <c r="W20" s="1138" t="s">
        <v>366</v>
      </c>
      <c r="X20" s="1139"/>
      <c r="Y20" s="1139"/>
      <c r="Z20" s="1139"/>
      <c r="AA20" s="1139"/>
      <c r="AB20" s="1140"/>
      <c r="AC20" s="1046" t="s">
        <v>367</v>
      </c>
      <c r="AD20" s="1041"/>
      <c r="AE20" s="1041"/>
      <c r="AF20" s="1041"/>
      <c r="AG20" s="1041"/>
      <c r="AH20" s="1041"/>
      <c r="AI20" s="1041"/>
      <c r="AJ20" s="1041"/>
      <c r="AK20" s="1041"/>
      <c r="AL20" s="1041"/>
      <c r="AM20" s="1043"/>
      <c r="AN20" s="5"/>
      <c r="AO20" s="1"/>
      <c r="AP20" s="1"/>
      <c r="AQ20" s="1"/>
    </row>
    <row r="21" spans="1:43" ht="13.5">
      <c r="A21" s="1030"/>
      <c r="B21" s="1031"/>
      <c r="C21" s="1130"/>
      <c r="D21" s="1131"/>
      <c r="E21" s="1131"/>
      <c r="F21" s="1131"/>
      <c r="G21" s="1131"/>
      <c r="H21" s="1131"/>
      <c r="I21" s="1090"/>
      <c r="J21" s="1091"/>
      <c r="K21" s="1091"/>
      <c r="L21" s="1091"/>
      <c r="M21" s="1091"/>
      <c r="N21" s="1091"/>
      <c r="O21" s="1091"/>
      <c r="P21" s="1091"/>
      <c r="Q21" s="1091"/>
      <c r="R21" s="1091"/>
      <c r="S21" s="1091"/>
      <c r="T21" s="1091"/>
      <c r="U21" s="1091"/>
      <c r="V21" s="1089"/>
      <c r="W21" s="1138" t="s">
        <v>368</v>
      </c>
      <c r="X21" s="1139"/>
      <c r="Y21" s="1139"/>
      <c r="Z21" s="1139"/>
      <c r="AA21" s="1139"/>
      <c r="AB21" s="1140"/>
      <c r="AC21" s="1046" t="s">
        <v>369</v>
      </c>
      <c r="AD21" s="1041"/>
      <c r="AE21" s="1041"/>
      <c r="AF21" s="1041"/>
      <c r="AG21" s="1041"/>
      <c r="AH21" s="1041"/>
      <c r="AI21" s="1041"/>
      <c r="AJ21" s="1041"/>
      <c r="AK21" s="1041"/>
      <c r="AL21" s="1041"/>
      <c r="AM21" s="1043"/>
      <c r="AN21" s="5"/>
      <c r="AO21" s="1"/>
      <c r="AP21" s="1"/>
      <c r="AQ21" s="1"/>
    </row>
    <row r="22" spans="1:43" ht="13.5">
      <c r="A22" s="1030"/>
      <c r="B22" s="1031"/>
      <c r="C22" s="1119" t="s">
        <v>810</v>
      </c>
      <c r="D22" s="1120"/>
      <c r="E22" s="1120"/>
      <c r="F22" s="1120"/>
      <c r="G22" s="1120"/>
      <c r="H22" s="1121"/>
      <c r="I22" s="1141">
        <v>0</v>
      </c>
      <c r="J22" s="1142"/>
      <c r="K22" s="1142"/>
      <c r="L22" s="1142"/>
      <c r="M22" s="1142"/>
      <c r="N22" s="1142"/>
      <c r="O22" s="1142"/>
      <c r="P22" s="1142"/>
      <c r="Q22" s="1142"/>
      <c r="R22" s="1142"/>
      <c r="S22" s="1142"/>
      <c r="T22" s="1142"/>
      <c r="U22" s="1142"/>
      <c r="V22" s="1143"/>
      <c r="W22" s="1138" t="s">
        <v>370</v>
      </c>
      <c r="X22" s="1139"/>
      <c r="Y22" s="1139"/>
      <c r="Z22" s="1139"/>
      <c r="AA22" s="1139"/>
      <c r="AB22" s="1140"/>
      <c r="AC22" s="1046"/>
      <c r="AD22" s="1041"/>
      <c r="AE22" s="1041"/>
      <c r="AF22" s="1041"/>
      <c r="AG22" s="1041"/>
      <c r="AH22" s="1041"/>
      <c r="AI22" s="1041"/>
      <c r="AJ22" s="1041"/>
      <c r="AK22" s="1041"/>
      <c r="AL22" s="1041"/>
      <c r="AM22" s="1043"/>
      <c r="AN22" s="5"/>
      <c r="AO22" s="1"/>
      <c r="AP22" s="1"/>
      <c r="AQ22" s="1"/>
    </row>
    <row r="23" spans="1:43" ht="13.5">
      <c r="A23" s="1030"/>
      <c r="B23" s="1031"/>
      <c r="C23" s="1119" t="s">
        <v>371</v>
      </c>
      <c r="D23" s="1120"/>
      <c r="E23" s="1120"/>
      <c r="F23" s="1120"/>
      <c r="G23" s="1120"/>
      <c r="H23" s="1121"/>
      <c r="I23" s="1144" t="s">
        <v>372</v>
      </c>
      <c r="J23" s="1041"/>
      <c r="K23" s="1041"/>
      <c r="L23" s="1041"/>
      <c r="M23" s="1041"/>
      <c r="N23" s="1041"/>
      <c r="O23" s="1041"/>
      <c r="P23" s="1041"/>
      <c r="Q23" s="1041"/>
      <c r="R23" s="1041"/>
      <c r="S23" s="1041"/>
      <c r="T23" s="1041"/>
      <c r="U23" s="1041"/>
      <c r="V23" s="1042"/>
      <c r="W23" s="1145" t="s">
        <v>875</v>
      </c>
      <c r="X23" s="1146"/>
      <c r="Y23" s="1146"/>
      <c r="Z23" s="1146"/>
      <c r="AA23" s="1146"/>
      <c r="AB23" s="1147"/>
      <c r="AC23" s="1046" t="s">
        <v>373</v>
      </c>
      <c r="AD23" s="1041"/>
      <c r="AE23" s="1041"/>
      <c r="AF23" s="1041"/>
      <c r="AG23" s="1041"/>
      <c r="AH23" s="1041"/>
      <c r="AI23" s="1041"/>
      <c r="AJ23" s="1041"/>
      <c r="AK23" s="1041"/>
      <c r="AL23" s="1041"/>
      <c r="AM23" s="1043"/>
      <c r="AN23" s="5"/>
      <c r="AO23" s="1"/>
      <c r="AP23" s="1"/>
      <c r="AQ23" s="1"/>
    </row>
    <row r="24" spans="1:43" ht="13.5">
      <c r="A24" s="1030"/>
      <c r="B24" s="1031"/>
      <c r="C24" s="1119" t="s">
        <v>374</v>
      </c>
      <c r="D24" s="1120"/>
      <c r="E24" s="1120"/>
      <c r="F24" s="1120"/>
      <c r="G24" s="1120"/>
      <c r="H24" s="1121"/>
      <c r="I24" s="1144" t="s">
        <v>375</v>
      </c>
      <c r="J24" s="1041"/>
      <c r="K24" s="1041"/>
      <c r="L24" s="1041"/>
      <c r="M24" s="1041"/>
      <c r="N24" s="1041"/>
      <c r="O24" s="1041"/>
      <c r="P24" s="1041"/>
      <c r="Q24" s="1041"/>
      <c r="R24" s="1041"/>
      <c r="S24" s="1041"/>
      <c r="T24" s="1041"/>
      <c r="U24" s="1041"/>
      <c r="V24" s="1042"/>
      <c r="W24" s="1148"/>
      <c r="X24" s="1149"/>
      <c r="Y24" s="1149"/>
      <c r="Z24" s="1149"/>
      <c r="AA24" s="1149"/>
      <c r="AB24" s="1150"/>
      <c r="AC24" s="1046" t="s">
        <v>376</v>
      </c>
      <c r="AD24" s="1041"/>
      <c r="AE24" s="1041"/>
      <c r="AF24" s="1041"/>
      <c r="AG24" s="1041"/>
      <c r="AH24" s="1041"/>
      <c r="AI24" s="1041"/>
      <c r="AJ24" s="1041"/>
      <c r="AK24" s="1041"/>
      <c r="AL24" s="1041"/>
      <c r="AM24" s="1043"/>
      <c r="AN24" s="5"/>
      <c r="AO24" s="1"/>
      <c r="AP24" s="1"/>
      <c r="AQ24" s="1"/>
    </row>
    <row r="25" spans="1:43" ht="13.5">
      <c r="A25" s="1030"/>
      <c r="B25" s="1031"/>
      <c r="C25" s="1119" t="s">
        <v>377</v>
      </c>
      <c r="D25" s="1120"/>
      <c r="E25" s="1120"/>
      <c r="F25" s="1120"/>
      <c r="G25" s="1120"/>
      <c r="H25" s="1121"/>
      <c r="I25" s="1046" t="s">
        <v>378</v>
      </c>
      <c r="J25" s="1041"/>
      <c r="K25" s="1041"/>
      <c r="L25" s="1041"/>
      <c r="M25" s="1041"/>
      <c r="N25" s="1041"/>
      <c r="O25" s="1041"/>
      <c r="P25" s="1041"/>
      <c r="Q25" s="1041"/>
      <c r="R25" s="1041"/>
      <c r="S25" s="1041"/>
      <c r="T25" s="1041"/>
      <c r="U25" s="1041"/>
      <c r="V25" s="1042"/>
      <c r="W25" s="1138" t="s">
        <v>379</v>
      </c>
      <c r="X25" s="1139"/>
      <c r="Y25" s="1139"/>
      <c r="Z25" s="1139"/>
      <c r="AA25" s="1139"/>
      <c r="AB25" s="1140"/>
      <c r="AC25" s="1046" t="s">
        <v>380</v>
      </c>
      <c r="AD25" s="1041"/>
      <c r="AE25" s="1041"/>
      <c r="AF25" s="1041"/>
      <c r="AG25" s="1041"/>
      <c r="AH25" s="1041"/>
      <c r="AI25" s="1041"/>
      <c r="AJ25" s="1041"/>
      <c r="AK25" s="1041"/>
      <c r="AL25" s="1041"/>
      <c r="AM25" s="1043"/>
      <c r="AN25" s="5"/>
      <c r="AO25" s="1"/>
      <c r="AP25" s="1"/>
      <c r="AQ25" s="1"/>
    </row>
    <row r="26" spans="1:43" ht="14.25" thickBot="1">
      <c r="A26" s="1030"/>
      <c r="B26" s="1031"/>
      <c r="C26" s="1151" t="s">
        <v>381</v>
      </c>
      <c r="D26" s="1152"/>
      <c r="E26" s="1152"/>
      <c r="F26" s="1152"/>
      <c r="G26" s="1152"/>
      <c r="H26" s="1153"/>
      <c r="I26" s="1083" t="s">
        <v>382</v>
      </c>
      <c r="J26" s="1154"/>
      <c r="K26" s="1154"/>
      <c r="L26" s="1154"/>
      <c r="M26" s="1154"/>
      <c r="N26" s="1154"/>
      <c r="O26" s="1154"/>
      <c r="P26" s="1154"/>
      <c r="Q26" s="1154"/>
      <c r="R26" s="1154"/>
      <c r="S26" s="1154"/>
      <c r="T26" s="1154"/>
      <c r="U26" s="1154"/>
      <c r="V26" s="1155"/>
      <c r="W26" s="1138" t="s">
        <v>383</v>
      </c>
      <c r="X26" s="1139"/>
      <c r="Y26" s="1139"/>
      <c r="Z26" s="1139"/>
      <c r="AA26" s="1139"/>
      <c r="AB26" s="1140"/>
      <c r="AC26" s="1046"/>
      <c r="AD26" s="1041"/>
      <c r="AE26" s="1041"/>
      <c r="AF26" s="1041"/>
      <c r="AG26" s="1041"/>
      <c r="AH26" s="1041"/>
      <c r="AI26" s="1041"/>
      <c r="AJ26" s="1041"/>
      <c r="AK26" s="1154"/>
      <c r="AL26" s="1154"/>
      <c r="AM26" s="1156"/>
      <c r="AN26" s="5"/>
      <c r="AO26" s="1"/>
      <c r="AP26" s="1"/>
      <c r="AQ26" s="1"/>
    </row>
    <row r="27" spans="1:43" ht="15" thickTop="1">
      <c r="A27" s="42"/>
      <c r="B27" s="43"/>
      <c r="C27" s="44"/>
      <c r="D27" s="44"/>
      <c r="E27" s="44"/>
      <c r="F27" s="823" t="s">
        <v>866</v>
      </c>
      <c r="G27" s="45"/>
      <c r="H27" s="45"/>
      <c r="I27" s="45"/>
      <c r="J27" s="44"/>
      <c r="K27" s="44"/>
      <c r="L27" s="44"/>
      <c r="M27" s="44"/>
      <c r="N27" s="46"/>
      <c r="O27" s="44"/>
      <c r="P27" s="47" t="s">
        <v>384</v>
      </c>
      <c r="Q27" s="47"/>
      <c r="R27" s="47"/>
      <c r="S27" s="47"/>
      <c r="T27" s="87"/>
      <c r="U27" s="826" t="s">
        <v>385</v>
      </c>
      <c r="V27" s="48"/>
      <c r="W27" s="48"/>
      <c r="X27" s="48"/>
      <c r="Y27" s="47"/>
      <c r="Z27" s="47"/>
      <c r="AA27" s="47"/>
      <c r="AB27" s="47"/>
      <c r="AC27" s="47"/>
      <c r="AD27" s="47"/>
      <c r="AE27" s="47"/>
      <c r="AF27" s="47"/>
      <c r="AG27" s="47" t="s">
        <v>386</v>
      </c>
      <c r="AH27" s="47"/>
      <c r="AI27" s="49"/>
      <c r="AJ27" s="49"/>
      <c r="AK27" s="50" t="s">
        <v>387</v>
      </c>
      <c r="AL27" s="51" t="s">
        <v>388</v>
      </c>
      <c r="AM27" s="52" t="s">
        <v>389</v>
      </c>
      <c r="AN27" s="5"/>
      <c r="AO27" s="1"/>
      <c r="AP27" s="1"/>
      <c r="AQ27" s="1"/>
    </row>
    <row r="28" spans="1:43" ht="14.25">
      <c r="A28" s="53"/>
      <c r="B28" s="54"/>
      <c r="C28" s="55" t="s">
        <v>390</v>
      </c>
      <c r="D28" s="55"/>
      <c r="E28" s="55"/>
      <c r="F28" s="55"/>
      <c r="G28" s="55"/>
      <c r="H28" s="55"/>
      <c r="I28" s="55"/>
      <c r="J28" s="55"/>
      <c r="K28" s="55"/>
      <c r="L28" s="55"/>
      <c r="M28" s="55"/>
      <c r="N28" s="56"/>
      <c r="O28" s="57"/>
      <c r="P28" s="1157">
        <v>36</v>
      </c>
      <c r="Q28" s="1158"/>
      <c r="R28" s="1158"/>
      <c r="S28" s="1158"/>
      <c r="T28" s="1159"/>
      <c r="U28" s="1160" t="s">
        <v>391</v>
      </c>
      <c r="V28" s="1160"/>
      <c r="W28" s="1160"/>
      <c r="X28" s="1160"/>
      <c r="Y28" s="1160"/>
      <c r="Z28" s="1160"/>
      <c r="AA28" s="1160"/>
      <c r="AB28" s="1160"/>
      <c r="AC28" s="1160"/>
      <c r="AD28" s="1161"/>
      <c r="AE28" s="1162" t="s">
        <v>392</v>
      </c>
      <c r="AF28" s="1163"/>
      <c r="AG28" s="1163"/>
      <c r="AH28" s="1163"/>
      <c r="AI28" s="1163"/>
      <c r="AJ28" s="1164"/>
      <c r="AK28" s="841"/>
      <c r="AL28" s="1165"/>
      <c r="AM28" s="1171" t="s">
        <v>393</v>
      </c>
      <c r="AN28" s="5"/>
      <c r="AO28" s="1"/>
      <c r="AP28" s="1"/>
      <c r="AQ28" s="1"/>
    </row>
    <row r="29" spans="1:43" ht="14.25">
      <c r="A29" s="53"/>
      <c r="B29" s="54"/>
      <c r="C29" s="1173" t="s">
        <v>394</v>
      </c>
      <c r="D29" s="1174"/>
      <c r="E29" s="1174"/>
      <c r="F29" s="1175"/>
      <c r="G29" s="60" t="s">
        <v>395</v>
      </c>
      <c r="H29" s="55"/>
      <c r="I29" s="55"/>
      <c r="J29" s="55"/>
      <c r="K29" s="55"/>
      <c r="L29" s="55"/>
      <c r="M29" s="55"/>
      <c r="N29" s="56"/>
      <c r="O29" s="57"/>
      <c r="P29" s="1157">
        <v>16.4</v>
      </c>
      <c r="Q29" s="1158"/>
      <c r="R29" s="1158"/>
      <c r="S29" s="1158"/>
      <c r="T29" s="1159"/>
      <c r="U29" s="1160" t="s">
        <v>396</v>
      </c>
      <c r="V29" s="1160"/>
      <c r="W29" s="1160"/>
      <c r="X29" s="1160"/>
      <c r="Y29" s="1160"/>
      <c r="Z29" s="1160"/>
      <c r="AA29" s="1160"/>
      <c r="AB29" s="1160"/>
      <c r="AC29" s="1160"/>
      <c r="AD29" s="1161"/>
      <c r="AE29" s="1168">
        <v>1850</v>
      </c>
      <c r="AF29" s="1169"/>
      <c r="AG29" s="1169"/>
      <c r="AH29" s="1169"/>
      <c r="AI29" s="1169"/>
      <c r="AJ29" s="1170"/>
      <c r="AK29" s="841"/>
      <c r="AL29" s="1166"/>
      <c r="AM29" s="1172"/>
      <c r="AN29" s="5"/>
      <c r="AO29" s="1"/>
      <c r="AP29" s="1"/>
      <c r="AQ29" s="1"/>
    </row>
    <row r="30" spans="1:43" ht="14.25">
      <c r="A30" s="1186" t="s">
        <v>397</v>
      </c>
      <c r="B30" s="1187"/>
      <c r="C30" s="1176"/>
      <c r="D30" s="1177"/>
      <c r="E30" s="1177"/>
      <c r="F30" s="1178"/>
      <c r="G30" s="61" t="s">
        <v>398</v>
      </c>
      <c r="H30" s="61"/>
      <c r="I30" s="61"/>
      <c r="J30" s="61"/>
      <c r="K30" s="61"/>
      <c r="L30" s="61"/>
      <c r="M30" s="61"/>
      <c r="N30" s="62"/>
      <c r="O30" s="63"/>
      <c r="P30" s="1157">
        <v>12.8</v>
      </c>
      <c r="Q30" s="1158"/>
      <c r="R30" s="1158"/>
      <c r="S30" s="1158"/>
      <c r="T30" s="1159"/>
      <c r="U30" s="1160" t="s">
        <v>399</v>
      </c>
      <c r="V30" s="1160"/>
      <c r="W30" s="1160"/>
      <c r="X30" s="1160"/>
      <c r="Y30" s="1160"/>
      <c r="Z30" s="1160"/>
      <c r="AA30" s="1160"/>
      <c r="AB30" s="1160"/>
      <c r="AC30" s="1160"/>
      <c r="AD30" s="1161"/>
      <c r="AE30" s="1168">
        <v>1600</v>
      </c>
      <c r="AF30" s="1169"/>
      <c r="AG30" s="1169"/>
      <c r="AH30" s="1169"/>
      <c r="AI30" s="1169"/>
      <c r="AJ30" s="1170"/>
      <c r="AK30" s="841"/>
      <c r="AL30" s="1166"/>
      <c r="AM30" s="1172"/>
      <c r="AN30" s="5"/>
      <c r="AO30" s="1"/>
      <c r="AP30" s="1"/>
      <c r="AQ30" s="1"/>
    </row>
    <row r="31" spans="1:43" ht="14.25">
      <c r="A31" s="1188"/>
      <c r="B31" s="1187"/>
      <c r="C31" s="1189" t="s">
        <v>400</v>
      </c>
      <c r="D31" s="1190"/>
      <c r="E31" s="1190"/>
      <c r="F31" s="1191"/>
      <c r="G31" s="64" t="s">
        <v>395</v>
      </c>
      <c r="H31" s="61"/>
      <c r="I31" s="61"/>
      <c r="J31" s="61"/>
      <c r="K31" s="61"/>
      <c r="L31" s="61"/>
      <c r="M31" s="61"/>
      <c r="N31" s="65"/>
      <c r="O31" s="66"/>
      <c r="P31" s="1198" t="s">
        <v>401</v>
      </c>
      <c r="Q31" s="1180"/>
      <c r="R31" s="1180"/>
      <c r="S31" s="1180"/>
      <c r="T31" s="1181"/>
      <c r="U31" s="1199" t="s">
        <v>402</v>
      </c>
      <c r="V31" s="1199"/>
      <c r="W31" s="1199"/>
      <c r="X31" s="1199"/>
      <c r="Y31" s="1199"/>
      <c r="Z31" s="1200"/>
      <c r="AA31" s="1185" t="s">
        <v>403</v>
      </c>
      <c r="AB31" s="1160"/>
      <c r="AC31" s="1160"/>
      <c r="AD31" s="1161"/>
      <c r="AE31" s="1168">
        <v>1440</v>
      </c>
      <c r="AF31" s="1169"/>
      <c r="AG31" s="1169"/>
      <c r="AH31" s="1169"/>
      <c r="AI31" s="1169"/>
      <c r="AJ31" s="1170"/>
      <c r="AK31" s="841"/>
      <c r="AL31" s="1166"/>
      <c r="AM31" s="1172"/>
      <c r="AN31" s="5"/>
      <c r="AO31" s="1"/>
      <c r="AP31" s="1"/>
      <c r="AQ31" s="1"/>
    </row>
    <row r="32" spans="1:43" ht="13.5">
      <c r="A32" s="1188"/>
      <c r="B32" s="1187"/>
      <c r="C32" s="1192"/>
      <c r="D32" s="1193"/>
      <c r="E32" s="1193"/>
      <c r="F32" s="1194"/>
      <c r="G32" s="1206" t="s">
        <v>404</v>
      </c>
      <c r="H32" s="1136"/>
      <c r="I32" s="1136"/>
      <c r="J32" s="1136"/>
      <c r="K32" s="1136"/>
      <c r="L32" s="1136"/>
      <c r="M32" s="1136"/>
      <c r="N32" s="1136"/>
      <c r="O32" s="1137"/>
      <c r="P32" s="1179">
        <v>0</v>
      </c>
      <c r="Q32" s="1180"/>
      <c r="R32" s="1180"/>
      <c r="S32" s="1180"/>
      <c r="T32" s="1181"/>
      <c r="U32" s="1201"/>
      <c r="V32" s="1202"/>
      <c r="W32" s="1202"/>
      <c r="X32" s="1202"/>
      <c r="Y32" s="1202"/>
      <c r="Z32" s="1203"/>
      <c r="AA32" s="1182" t="s">
        <v>405</v>
      </c>
      <c r="AB32" s="1183"/>
      <c r="AC32" s="1183"/>
      <c r="AD32" s="1184"/>
      <c r="AE32" s="1168">
        <v>1295</v>
      </c>
      <c r="AF32" s="1169"/>
      <c r="AG32" s="1169"/>
      <c r="AH32" s="1169"/>
      <c r="AI32" s="1169"/>
      <c r="AJ32" s="1170"/>
      <c r="AK32" s="841"/>
      <c r="AL32" s="1166"/>
      <c r="AM32" s="1172"/>
      <c r="AN32" s="5"/>
      <c r="AO32" s="1"/>
      <c r="AP32" s="1"/>
      <c r="AQ32" s="1"/>
    </row>
    <row r="33" spans="1:43" ht="14.25">
      <c r="A33" s="1188"/>
      <c r="B33" s="1187"/>
      <c r="C33" s="1192"/>
      <c r="D33" s="1193"/>
      <c r="E33" s="1193"/>
      <c r="F33" s="1194"/>
      <c r="G33" s="61" t="s">
        <v>406</v>
      </c>
      <c r="H33" s="61"/>
      <c r="I33" s="55"/>
      <c r="J33" s="67"/>
      <c r="K33" s="67"/>
      <c r="L33" s="67"/>
      <c r="M33" s="67"/>
      <c r="N33" s="68"/>
      <c r="O33" s="69"/>
      <c r="P33" s="1179">
        <v>-1.38</v>
      </c>
      <c r="Q33" s="1180"/>
      <c r="R33" s="1180"/>
      <c r="S33" s="1180"/>
      <c r="T33" s="1181"/>
      <c r="U33" s="1204"/>
      <c r="V33" s="1204"/>
      <c r="W33" s="1204"/>
      <c r="X33" s="1204"/>
      <c r="Y33" s="1204"/>
      <c r="Z33" s="1205"/>
      <c r="AA33" s="1185" t="s">
        <v>406</v>
      </c>
      <c r="AB33" s="1160"/>
      <c r="AC33" s="1160"/>
      <c r="AD33" s="1161"/>
      <c r="AE33" s="1168">
        <v>1110</v>
      </c>
      <c r="AF33" s="1169"/>
      <c r="AG33" s="1169"/>
      <c r="AH33" s="1169"/>
      <c r="AI33" s="1169"/>
      <c r="AJ33" s="1170"/>
      <c r="AK33" s="841"/>
      <c r="AL33" s="1167"/>
      <c r="AM33" s="1172"/>
      <c r="AN33" s="5"/>
      <c r="AO33" s="1"/>
      <c r="AP33" s="1"/>
      <c r="AQ33" s="1"/>
    </row>
    <row r="34" spans="1:43" ht="14.25">
      <c r="A34" s="1188"/>
      <c r="B34" s="1187"/>
      <c r="C34" s="1195"/>
      <c r="D34" s="1196"/>
      <c r="E34" s="1196"/>
      <c r="F34" s="1197"/>
      <c r="G34" s="71" t="s">
        <v>407</v>
      </c>
      <c r="H34" s="71"/>
      <c r="I34" s="71"/>
      <c r="J34" s="71"/>
      <c r="K34" s="71"/>
      <c r="L34" s="71"/>
      <c r="M34" s="71"/>
      <c r="N34" s="65"/>
      <c r="O34" s="72"/>
      <c r="P34" s="1179" t="s">
        <v>408</v>
      </c>
      <c r="Q34" s="1180"/>
      <c r="R34" s="1180"/>
      <c r="S34" s="1180"/>
      <c r="T34" s="1181"/>
      <c r="U34" s="828" t="s">
        <v>409</v>
      </c>
      <c r="V34" s="73"/>
      <c r="W34" s="73"/>
      <c r="X34" s="73"/>
      <c r="Y34" s="73"/>
      <c r="Z34" s="73"/>
      <c r="AA34" s="74"/>
      <c r="AB34" s="74"/>
      <c r="AC34" s="74"/>
      <c r="AD34" s="74"/>
      <c r="AE34" s="74"/>
      <c r="AF34" s="74"/>
      <c r="AG34" s="74"/>
      <c r="AH34" s="74"/>
      <c r="AI34" s="74"/>
      <c r="AJ34" s="75"/>
      <c r="AK34" s="76" t="s">
        <v>387</v>
      </c>
      <c r="AL34" s="77" t="s">
        <v>410</v>
      </c>
      <c r="AM34" s="78" t="s">
        <v>389</v>
      </c>
      <c r="AN34" s="5"/>
      <c r="AO34" s="1"/>
      <c r="AP34" s="1"/>
      <c r="AQ34" s="1"/>
    </row>
    <row r="35" spans="1:43" ht="14.25">
      <c r="A35" s="1188"/>
      <c r="B35" s="1187"/>
      <c r="C35" s="1206" t="s">
        <v>411</v>
      </c>
      <c r="D35" s="1207"/>
      <c r="E35" s="1207"/>
      <c r="F35" s="1207"/>
      <c r="G35" s="1207"/>
      <c r="H35" s="1207"/>
      <c r="I35" s="1207"/>
      <c r="J35" s="1207"/>
      <c r="K35" s="1207"/>
      <c r="L35" s="1207"/>
      <c r="M35" s="1207"/>
      <c r="N35" s="1207"/>
      <c r="O35" s="1208"/>
      <c r="P35" s="1179">
        <v>0.51</v>
      </c>
      <c r="Q35" s="1180"/>
      <c r="R35" s="1180"/>
      <c r="S35" s="1180"/>
      <c r="T35" s="1181"/>
      <c r="U35" s="1209" t="s">
        <v>412</v>
      </c>
      <c r="V35" s="1209"/>
      <c r="W35" s="1209"/>
      <c r="X35" s="1209"/>
      <c r="Y35" s="1209"/>
      <c r="Z35" s="1209"/>
      <c r="AA35" s="1209"/>
      <c r="AB35" s="1210"/>
      <c r="AC35" s="1211" t="s">
        <v>413</v>
      </c>
      <c r="AD35" s="1209"/>
      <c r="AE35" s="1210"/>
      <c r="AF35" s="1168" t="s">
        <v>414</v>
      </c>
      <c r="AG35" s="1169"/>
      <c r="AH35" s="1169"/>
      <c r="AI35" s="1169"/>
      <c r="AJ35" s="1170"/>
      <c r="AK35" s="841"/>
      <c r="AL35" s="1212"/>
      <c r="AM35" s="1213" t="s">
        <v>415</v>
      </c>
      <c r="AN35" s="5"/>
      <c r="AO35" s="1"/>
      <c r="AP35" s="1"/>
      <c r="AQ35" s="1"/>
    </row>
    <row r="36" spans="1:43" ht="13.5">
      <c r="A36" s="1188"/>
      <c r="B36" s="1187"/>
      <c r="C36" s="1189" t="s">
        <v>416</v>
      </c>
      <c r="D36" s="1215"/>
      <c r="E36" s="1215"/>
      <c r="F36" s="1215"/>
      <c r="G36" s="1215"/>
      <c r="H36" s="1215"/>
      <c r="I36" s="1216"/>
      <c r="J36" s="1185" t="s">
        <v>417</v>
      </c>
      <c r="K36" s="1160"/>
      <c r="L36" s="1160"/>
      <c r="M36" s="1160"/>
      <c r="N36" s="1160"/>
      <c r="O36" s="1161"/>
      <c r="P36" s="1179">
        <v>4.78</v>
      </c>
      <c r="Q36" s="1180"/>
      <c r="R36" s="1180"/>
      <c r="S36" s="1180"/>
      <c r="T36" s="1181"/>
      <c r="U36" s="1209" t="s">
        <v>418</v>
      </c>
      <c r="V36" s="1209"/>
      <c r="W36" s="1209"/>
      <c r="X36" s="1209"/>
      <c r="Y36" s="1209"/>
      <c r="Z36" s="1209"/>
      <c r="AA36" s="1209"/>
      <c r="AB36" s="1210"/>
      <c r="AC36" s="1211" t="s">
        <v>419</v>
      </c>
      <c r="AD36" s="1209"/>
      <c r="AE36" s="1210"/>
      <c r="AF36" s="1157">
        <v>8</v>
      </c>
      <c r="AG36" s="1158"/>
      <c r="AH36" s="1158"/>
      <c r="AI36" s="1158"/>
      <c r="AJ36" s="1159"/>
      <c r="AK36" s="841"/>
      <c r="AL36" s="1166"/>
      <c r="AM36" s="1172"/>
      <c r="AN36" s="5"/>
      <c r="AO36" s="1"/>
      <c r="AP36" s="1"/>
      <c r="AQ36" s="1"/>
    </row>
    <row r="37" spans="1:43" ht="13.5">
      <c r="A37" s="1188"/>
      <c r="B37" s="1187"/>
      <c r="C37" s="1217"/>
      <c r="D37" s="1218"/>
      <c r="E37" s="1218"/>
      <c r="F37" s="1218"/>
      <c r="G37" s="1218"/>
      <c r="H37" s="1218"/>
      <c r="I37" s="1219"/>
      <c r="J37" s="1185" t="s">
        <v>420</v>
      </c>
      <c r="K37" s="1160"/>
      <c r="L37" s="1160"/>
      <c r="M37" s="1160"/>
      <c r="N37" s="1160"/>
      <c r="O37" s="1161"/>
      <c r="P37" s="1179">
        <v>5.58</v>
      </c>
      <c r="Q37" s="1180"/>
      <c r="R37" s="1180"/>
      <c r="S37" s="1180"/>
      <c r="T37" s="1181"/>
      <c r="U37" s="1209" t="s">
        <v>421</v>
      </c>
      <c r="V37" s="1209"/>
      <c r="W37" s="1209"/>
      <c r="X37" s="1209"/>
      <c r="Y37" s="1209"/>
      <c r="Z37" s="1209"/>
      <c r="AA37" s="1209"/>
      <c r="AB37" s="1210"/>
      <c r="AC37" s="1211" t="s">
        <v>422</v>
      </c>
      <c r="AD37" s="1209"/>
      <c r="AE37" s="1210"/>
      <c r="AF37" s="1168">
        <v>1.5</v>
      </c>
      <c r="AG37" s="1169"/>
      <c r="AH37" s="1169"/>
      <c r="AI37" s="1169"/>
      <c r="AJ37" s="1170"/>
      <c r="AK37" s="841"/>
      <c r="AL37" s="1166"/>
      <c r="AM37" s="1172"/>
      <c r="AN37" s="5"/>
      <c r="AO37" s="1"/>
      <c r="AP37" s="1"/>
      <c r="AQ37" s="1"/>
    </row>
    <row r="38" spans="1:43" ht="13.5">
      <c r="A38" s="1188"/>
      <c r="B38" s="1187"/>
      <c r="C38" s="1189" t="s">
        <v>423</v>
      </c>
      <c r="D38" s="1220"/>
      <c r="E38" s="1221"/>
      <c r="F38" s="1228" t="s">
        <v>424</v>
      </c>
      <c r="G38" s="1229"/>
      <c r="H38" s="1229"/>
      <c r="I38" s="1229"/>
      <c r="J38" s="1230"/>
      <c r="K38" s="1206" t="s">
        <v>417</v>
      </c>
      <c r="L38" s="1207"/>
      <c r="M38" s="1207"/>
      <c r="N38" s="1207"/>
      <c r="O38" s="1208"/>
      <c r="P38" s="1179">
        <v>-0.92</v>
      </c>
      <c r="Q38" s="1180"/>
      <c r="R38" s="1180"/>
      <c r="S38" s="1180"/>
      <c r="T38" s="1181"/>
      <c r="U38" s="1209" t="s">
        <v>425</v>
      </c>
      <c r="V38" s="1209"/>
      <c r="W38" s="1209"/>
      <c r="X38" s="1209"/>
      <c r="Y38" s="1209"/>
      <c r="Z38" s="1209"/>
      <c r="AA38" s="1209"/>
      <c r="AB38" s="1210"/>
      <c r="AC38" s="1211" t="s">
        <v>426</v>
      </c>
      <c r="AD38" s="1209"/>
      <c r="AE38" s="1210"/>
      <c r="AF38" s="1168">
        <v>0.004</v>
      </c>
      <c r="AG38" s="1169"/>
      <c r="AH38" s="1169"/>
      <c r="AI38" s="1169"/>
      <c r="AJ38" s="1170"/>
      <c r="AK38" s="841"/>
      <c r="AL38" s="1166"/>
      <c r="AM38" s="1172"/>
      <c r="AN38" s="5"/>
      <c r="AO38" s="1"/>
      <c r="AP38" s="1"/>
      <c r="AQ38" s="1"/>
    </row>
    <row r="39" spans="1:43" ht="13.5">
      <c r="A39" s="1188"/>
      <c r="B39" s="1187"/>
      <c r="C39" s="1222"/>
      <c r="D39" s="1223"/>
      <c r="E39" s="1224"/>
      <c r="F39" s="1231"/>
      <c r="G39" s="1232"/>
      <c r="H39" s="1232"/>
      <c r="I39" s="1232"/>
      <c r="J39" s="1233"/>
      <c r="K39" s="1206" t="s">
        <v>420</v>
      </c>
      <c r="L39" s="1207"/>
      <c r="M39" s="1207"/>
      <c r="N39" s="1207"/>
      <c r="O39" s="1208"/>
      <c r="P39" s="1179">
        <v>-1.22</v>
      </c>
      <c r="Q39" s="1180"/>
      <c r="R39" s="1180"/>
      <c r="S39" s="1180"/>
      <c r="T39" s="1181"/>
      <c r="U39" s="1209" t="s">
        <v>427</v>
      </c>
      <c r="V39" s="1209"/>
      <c r="W39" s="1209"/>
      <c r="X39" s="1209"/>
      <c r="Y39" s="1209"/>
      <c r="Z39" s="1209"/>
      <c r="AA39" s="1209"/>
      <c r="AB39" s="1210"/>
      <c r="AC39" s="1239" t="s">
        <v>428</v>
      </c>
      <c r="AD39" s="1240"/>
      <c r="AE39" s="1241"/>
      <c r="AF39" s="1168">
        <v>0.3</v>
      </c>
      <c r="AG39" s="1169"/>
      <c r="AH39" s="1169"/>
      <c r="AI39" s="1169"/>
      <c r="AJ39" s="1170"/>
      <c r="AK39" s="841"/>
      <c r="AL39" s="1166"/>
      <c r="AM39" s="1172"/>
      <c r="AN39" s="5"/>
      <c r="AO39" s="1"/>
      <c r="AP39" s="1"/>
      <c r="AQ39" s="1"/>
    </row>
    <row r="40" spans="1:43" ht="14.25">
      <c r="A40" s="1188"/>
      <c r="B40" s="1187"/>
      <c r="C40" s="1222"/>
      <c r="D40" s="1223"/>
      <c r="E40" s="1224"/>
      <c r="F40" s="1228" t="s">
        <v>429</v>
      </c>
      <c r="G40" s="1220"/>
      <c r="H40" s="1220"/>
      <c r="I40" s="1220"/>
      <c r="J40" s="1221"/>
      <c r="K40" s="1215" t="s">
        <v>430</v>
      </c>
      <c r="L40" s="1220"/>
      <c r="M40" s="1220"/>
      <c r="N40" s="1220"/>
      <c r="O40" s="1221"/>
      <c r="P40" s="1235">
        <v>-1.88</v>
      </c>
      <c r="Q40" s="1236"/>
      <c r="R40" s="1236"/>
      <c r="S40" s="1236"/>
      <c r="T40" s="1237"/>
      <c r="U40" s="1240" t="s">
        <v>431</v>
      </c>
      <c r="V40" s="1240"/>
      <c r="W40" s="1240"/>
      <c r="X40" s="1240"/>
      <c r="Y40" s="1240"/>
      <c r="Z40" s="1240"/>
      <c r="AA40" s="1240"/>
      <c r="AB40" s="1241"/>
      <c r="AC40" s="1239" t="s">
        <v>432</v>
      </c>
      <c r="AD40" s="1240"/>
      <c r="AE40" s="1241"/>
      <c r="AF40" s="1168">
        <v>1184.5</v>
      </c>
      <c r="AG40" s="1169"/>
      <c r="AH40" s="1169"/>
      <c r="AI40" s="1169"/>
      <c r="AJ40" s="1170"/>
      <c r="AK40" s="841"/>
      <c r="AL40" s="1166"/>
      <c r="AM40" s="1172"/>
      <c r="AN40" s="5"/>
      <c r="AO40" s="1"/>
      <c r="AP40" s="1"/>
      <c r="AQ40" s="1"/>
    </row>
    <row r="41" spans="1:43" ht="13.5">
      <c r="A41" s="1188"/>
      <c r="B41" s="1187"/>
      <c r="C41" s="1222"/>
      <c r="D41" s="1223"/>
      <c r="E41" s="1224"/>
      <c r="F41" s="1222"/>
      <c r="G41" s="1234"/>
      <c r="H41" s="1234"/>
      <c r="I41" s="1234"/>
      <c r="J41" s="1224"/>
      <c r="K41" s="1226"/>
      <c r="L41" s="1226"/>
      <c r="M41" s="1226"/>
      <c r="N41" s="1226"/>
      <c r="O41" s="1227"/>
      <c r="P41" s="1081"/>
      <c r="Q41" s="1079"/>
      <c r="R41" s="1079"/>
      <c r="S41" s="1079"/>
      <c r="T41" s="1238"/>
      <c r="U41" s="1240" t="s">
        <v>433</v>
      </c>
      <c r="V41" s="1240"/>
      <c r="W41" s="1240"/>
      <c r="X41" s="1240"/>
      <c r="Y41" s="1240"/>
      <c r="Z41" s="1240"/>
      <c r="AA41" s="1240"/>
      <c r="AB41" s="1241"/>
      <c r="AC41" s="1242" t="s">
        <v>434</v>
      </c>
      <c r="AD41" s="1243"/>
      <c r="AE41" s="1244"/>
      <c r="AF41" s="1168">
        <v>9.288</v>
      </c>
      <c r="AG41" s="1169"/>
      <c r="AH41" s="1169"/>
      <c r="AI41" s="1169"/>
      <c r="AJ41" s="1170"/>
      <c r="AK41" s="841"/>
      <c r="AL41" s="1166"/>
      <c r="AM41" s="1172"/>
      <c r="AN41" s="5"/>
      <c r="AO41" s="1"/>
      <c r="AP41" s="1"/>
      <c r="AQ41" s="1"/>
    </row>
    <row r="42" spans="1:43" ht="13.5">
      <c r="A42" s="1188"/>
      <c r="B42" s="1187"/>
      <c r="C42" s="1225"/>
      <c r="D42" s="1226"/>
      <c r="E42" s="1227"/>
      <c r="F42" s="1225"/>
      <c r="G42" s="1226"/>
      <c r="H42" s="1226"/>
      <c r="I42" s="1226"/>
      <c r="J42" s="1227"/>
      <c r="K42" s="1206" t="s">
        <v>420</v>
      </c>
      <c r="L42" s="1207"/>
      <c r="M42" s="1207"/>
      <c r="N42" s="1207"/>
      <c r="O42" s="1208"/>
      <c r="P42" s="1179">
        <v>-2.38</v>
      </c>
      <c r="Q42" s="1180"/>
      <c r="R42" s="1180"/>
      <c r="S42" s="1180"/>
      <c r="T42" s="1181"/>
      <c r="U42" s="1211" t="s">
        <v>435</v>
      </c>
      <c r="V42" s="1209"/>
      <c r="W42" s="1209"/>
      <c r="X42" s="1209"/>
      <c r="Y42" s="1209"/>
      <c r="Z42" s="1209"/>
      <c r="AA42" s="1209"/>
      <c r="AB42" s="1210"/>
      <c r="AC42" s="1242" t="s">
        <v>436</v>
      </c>
      <c r="AD42" s="1243"/>
      <c r="AE42" s="1244"/>
      <c r="AF42" s="1168">
        <v>65</v>
      </c>
      <c r="AG42" s="1169"/>
      <c r="AH42" s="1169"/>
      <c r="AI42" s="1169"/>
      <c r="AJ42" s="1170"/>
      <c r="AK42" s="841"/>
      <c r="AL42" s="1167"/>
      <c r="AM42" s="1214"/>
      <c r="AN42" s="5"/>
      <c r="AO42" s="1"/>
      <c r="AP42" s="1"/>
      <c r="AQ42" s="1"/>
    </row>
    <row r="43" spans="1:43" ht="14.25">
      <c r="A43" s="1188"/>
      <c r="B43" s="1187"/>
      <c r="C43" s="825" t="s">
        <v>437</v>
      </c>
      <c r="D43" s="84"/>
      <c r="E43" s="824"/>
      <c r="F43" s="84"/>
      <c r="G43" s="84"/>
      <c r="H43" s="84"/>
      <c r="I43" s="84"/>
      <c r="J43" s="84"/>
      <c r="K43" s="85"/>
      <c r="L43" s="85"/>
      <c r="M43" s="85"/>
      <c r="N43" s="86"/>
      <c r="O43" s="85"/>
      <c r="P43" s="85"/>
      <c r="Q43" s="85"/>
      <c r="R43" s="85"/>
      <c r="S43" s="85"/>
      <c r="T43" s="829"/>
      <c r="U43" s="830"/>
      <c r="V43" s="830"/>
      <c r="W43" s="830"/>
      <c r="X43" s="830"/>
      <c r="Y43" s="830"/>
      <c r="Z43" s="830"/>
      <c r="AA43" s="830"/>
      <c r="AB43" s="830"/>
      <c r="AC43" s="830"/>
      <c r="AD43" s="830"/>
      <c r="AE43" s="830"/>
      <c r="AF43" s="830"/>
      <c r="AG43" s="830"/>
      <c r="AH43" s="830"/>
      <c r="AI43" s="830"/>
      <c r="AJ43" s="829"/>
      <c r="AK43" s="1245" t="s">
        <v>438</v>
      </c>
      <c r="AL43" s="1246"/>
      <c r="AM43" s="1247"/>
      <c r="AN43" s="5"/>
      <c r="AO43" s="1"/>
      <c r="AP43" s="1"/>
      <c r="AQ43" s="1"/>
    </row>
    <row r="44" spans="1:43" ht="14.25">
      <c r="A44" s="1188"/>
      <c r="B44" s="1187"/>
      <c r="C44" s="1189" t="s">
        <v>439</v>
      </c>
      <c r="D44" s="1215"/>
      <c r="E44" s="1215"/>
      <c r="F44" s="1215"/>
      <c r="G44" s="1216"/>
      <c r="H44" s="1182" t="s">
        <v>406</v>
      </c>
      <c r="I44" s="1183"/>
      <c r="J44" s="1183"/>
      <c r="K44" s="1183"/>
      <c r="L44" s="1183"/>
      <c r="M44" s="1183"/>
      <c r="N44" s="1183"/>
      <c r="O44" s="1184"/>
      <c r="P44" s="1168" t="s">
        <v>440</v>
      </c>
      <c r="Q44" s="1169"/>
      <c r="R44" s="1169"/>
      <c r="S44" s="1169"/>
      <c r="T44" s="1170"/>
      <c r="U44" s="827" t="s">
        <v>441</v>
      </c>
      <c r="V44" s="88"/>
      <c r="W44" s="88"/>
      <c r="X44" s="89"/>
      <c r="Y44" s="90"/>
      <c r="Z44" s="90"/>
      <c r="AA44" s="90"/>
      <c r="AB44" s="90"/>
      <c r="AC44" s="90"/>
      <c r="AD44" s="90"/>
      <c r="AE44" s="85"/>
      <c r="AF44" s="74" t="s">
        <v>442</v>
      </c>
      <c r="AG44" s="74"/>
      <c r="AH44" s="74"/>
      <c r="AI44" s="90"/>
      <c r="AJ44" s="91"/>
      <c r="AK44" s="76" t="s">
        <v>387</v>
      </c>
      <c r="AL44" s="77" t="s">
        <v>443</v>
      </c>
      <c r="AM44" s="78" t="s">
        <v>389</v>
      </c>
      <c r="AN44" s="5"/>
      <c r="AO44" s="1"/>
      <c r="AP44" s="1"/>
      <c r="AQ44" s="1"/>
    </row>
    <row r="45" spans="1:43" ht="14.25">
      <c r="A45" s="1188"/>
      <c r="B45" s="1187"/>
      <c r="C45" s="1248"/>
      <c r="D45" s="1249"/>
      <c r="E45" s="1249"/>
      <c r="F45" s="1249"/>
      <c r="G45" s="1250"/>
      <c r="H45" s="1182" t="s">
        <v>395</v>
      </c>
      <c r="I45" s="1183"/>
      <c r="J45" s="1183"/>
      <c r="K45" s="1183"/>
      <c r="L45" s="1183"/>
      <c r="M45" s="1183"/>
      <c r="N45" s="1183"/>
      <c r="O45" s="1184"/>
      <c r="P45" s="1168" t="s">
        <v>444</v>
      </c>
      <c r="Q45" s="1169"/>
      <c r="R45" s="1169"/>
      <c r="S45" s="1169"/>
      <c r="T45" s="1170"/>
      <c r="U45" s="1240" t="s">
        <v>445</v>
      </c>
      <c r="V45" s="1240"/>
      <c r="W45" s="1240"/>
      <c r="X45" s="1240"/>
      <c r="Y45" s="1240"/>
      <c r="Z45" s="1240"/>
      <c r="AA45" s="1240"/>
      <c r="AB45" s="1240"/>
      <c r="AC45" s="1240"/>
      <c r="AD45" s="1240"/>
      <c r="AE45" s="1241"/>
      <c r="AF45" s="1168" t="s">
        <v>446</v>
      </c>
      <c r="AG45" s="1169"/>
      <c r="AH45" s="1169"/>
      <c r="AI45" s="1169"/>
      <c r="AJ45" s="1170"/>
      <c r="AK45" s="841"/>
      <c r="AL45" s="1251"/>
      <c r="AM45" s="1213" t="s">
        <v>447</v>
      </c>
      <c r="AN45" s="5"/>
      <c r="AO45" s="1"/>
      <c r="AP45" s="1"/>
      <c r="AQ45" s="1"/>
    </row>
    <row r="46" spans="1:43" ht="13.5">
      <c r="A46" s="1188"/>
      <c r="B46" s="1187"/>
      <c r="C46" s="1248"/>
      <c r="D46" s="1249"/>
      <c r="E46" s="1249"/>
      <c r="F46" s="1249"/>
      <c r="G46" s="1250"/>
      <c r="H46" s="1182"/>
      <c r="I46" s="1183"/>
      <c r="J46" s="1183"/>
      <c r="K46" s="1183"/>
      <c r="L46" s="1183"/>
      <c r="M46" s="1183"/>
      <c r="N46" s="1183"/>
      <c r="O46" s="1184"/>
      <c r="P46" s="1168"/>
      <c r="Q46" s="1169"/>
      <c r="R46" s="1169"/>
      <c r="S46" s="1169"/>
      <c r="T46" s="1170"/>
      <c r="U46" s="1254" t="s">
        <v>448</v>
      </c>
      <c r="V46" s="1255"/>
      <c r="W46" s="1256"/>
      <c r="X46" s="1262" t="s">
        <v>449</v>
      </c>
      <c r="Y46" s="1263"/>
      <c r="Z46" s="1263"/>
      <c r="AA46" s="1264"/>
      <c r="AB46" s="1239" t="s">
        <v>450</v>
      </c>
      <c r="AC46" s="1240"/>
      <c r="AD46" s="1240"/>
      <c r="AE46" s="1241"/>
      <c r="AF46" s="1168">
        <v>100</v>
      </c>
      <c r="AG46" s="1169"/>
      <c r="AH46" s="1169"/>
      <c r="AI46" s="1169"/>
      <c r="AJ46" s="1170"/>
      <c r="AK46" s="841"/>
      <c r="AL46" s="1252"/>
      <c r="AM46" s="1172"/>
      <c r="AN46" s="5"/>
      <c r="AO46" s="1"/>
      <c r="AP46" s="1"/>
      <c r="AQ46" s="1"/>
    </row>
    <row r="47" spans="1:43" ht="13.5">
      <c r="A47" s="1188"/>
      <c r="B47" s="1187"/>
      <c r="C47" s="1217"/>
      <c r="D47" s="1218"/>
      <c r="E47" s="1218"/>
      <c r="F47" s="1218"/>
      <c r="G47" s="1219"/>
      <c r="H47" s="1182"/>
      <c r="I47" s="1183"/>
      <c r="J47" s="1183"/>
      <c r="K47" s="1183"/>
      <c r="L47" s="1183"/>
      <c r="M47" s="1183"/>
      <c r="N47" s="1183"/>
      <c r="O47" s="1184"/>
      <c r="P47" s="1168"/>
      <c r="Q47" s="1169"/>
      <c r="R47" s="1169"/>
      <c r="S47" s="1169"/>
      <c r="T47" s="1170"/>
      <c r="U47" s="1257"/>
      <c r="V47" s="1258"/>
      <c r="W47" s="1259"/>
      <c r="X47" s="1265"/>
      <c r="Y47" s="1266"/>
      <c r="Z47" s="1266"/>
      <c r="AA47" s="1267"/>
      <c r="AB47" s="1239" t="s">
        <v>406</v>
      </c>
      <c r="AC47" s="1240"/>
      <c r="AD47" s="1240"/>
      <c r="AE47" s="1241"/>
      <c r="AF47" s="1168">
        <v>180</v>
      </c>
      <c r="AG47" s="1169"/>
      <c r="AH47" s="1169"/>
      <c r="AI47" s="1169"/>
      <c r="AJ47" s="1170"/>
      <c r="AK47" s="841"/>
      <c r="AL47" s="1252"/>
      <c r="AM47" s="1172"/>
      <c r="AN47" s="5"/>
      <c r="AO47" s="1"/>
      <c r="AP47" s="1"/>
      <c r="AQ47" s="1"/>
    </row>
    <row r="48" spans="1:43" ht="13.5">
      <c r="A48" s="1188"/>
      <c r="B48" s="1187"/>
      <c r="C48" s="1268" t="s">
        <v>451</v>
      </c>
      <c r="D48" s="1199"/>
      <c r="E48" s="1199"/>
      <c r="F48" s="1199"/>
      <c r="G48" s="1200"/>
      <c r="H48" s="1182" t="s">
        <v>452</v>
      </c>
      <c r="I48" s="1183"/>
      <c r="J48" s="1183"/>
      <c r="K48" s="1183"/>
      <c r="L48" s="1183"/>
      <c r="M48" s="1183"/>
      <c r="N48" s="1183"/>
      <c r="O48" s="1184"/>
      <c r="P48" s="1179">
        <v>2.6</v>
      </c>
      <c r="Q48" s="1180"/>
      <c r="R48" s="1180"/>
      <c r="S48" s="1180"/>
      <c r="T48" s="1181"/>
      <c r="U48" s="1257"/>
      <c r="V48" s="1258"/>
      <c r="W48" s="1259"/>
      <c r="X48" s="1262" t="s">
        <v>453</v>
      </c>
      <c r="Y48" s="1263"/>
      <c r="Z48" s="1263"/>
      <c r="AA48" s="1264"/>
      <c r="AB48" s="1239" t="s">
        <v>450</v>
      </c>
      <c r="AC48" s="1240"/>
      <c r="AD48" s="1240"/>
      <c r="AE48" s="1241"/>
      <c r="AF48" s="1168">
        <v>100</v>
      </c>
      <c r="AG48" s="1169"/>
      <c r="AH48" s="1169"/>
      <c r="AI48" s="1169"/>
      <c r="AJ48" s="1170"/>
      <c r="AK48" s="841"/>
      <c r="AL48" s="1252"/>
      <c r="AM48" s="1172"/>
      <c r="AN48" s="5"/>
      <c r="AO48" s="1"/>
      <c r="AP48" s="1"/>
      <c r="AQ48" s="1"/>
    </row>
    <row r="49" spans="1:43" ht="13.5">
      <c r="A49" s="1188"/>
      <c r="B49" s="1187"/>
      <c r="C49" s="1269"/>
      <c r="D49" s="1201"/>
      <c r="E49" s="1201"/>
      <c r="F49" s="1201"/>
      <c r="G49" s="1203"/>
      <c r="H49" s="1182" t="s">
        <v>454</v>
      </c>
      <c r="I49" s="1183"/>
      <c r="J49" s="1183"/>
      <c r="K49" s="1183"/>
      <c r="L49" s="1183"/>
      <c r="M49" s="1183"/>
      <c r="N49" s="1183"/>
      <c r="O49" s="1184"/>
      <c r="P49" s="1179">
        <v>0</v>
      </c>
      <c r="Q49" s="1180"/>
      <c r="R49" s="1180"/>
      <c r="S49" s="1180"/>
      <c r="T49" s="1181"/>
      <c r="U49" s="1257"/>
      <c r="V49" s="1258"/>
      <c r="W49" s="1259"/>
      <c r="X49" s="1265"/>
      <c r="Y49" s="1266"/>
      <c r="Z49" s="1266"/>
      <c r="AA49" s="1267"/>
      <c r="AB49" s="1239" t="s">
        <v>406</v>
      </c>
      <c r="AC49" s="1240"/>
      <c r="AD49" s="1240"/>
      <c r="AE49" s="1241"/>
      <c r="AF49" s="1168">
        <v>140</v>
      </c>
      <c r="AG49" s="1169"/>
      <c r="AH49" s="1169"/>
      <c r="AI49" s="1169"/>
      <c r="AJ49" s="1170"/>
      <c r="AK49" s="841"/>
      <c r="AL49" s="1252"/>
      <c r="AM49" s="1172"/>
      <c r="AN49" s="5"/>
      <c r="AO49" s="1"/>
      <c r="AP49" s="1"/>
      <c r="AQ49" s="1"/>
    </row>
    <row r="50" spans="1:43" ht="13.5">
      <c r="A50" s="1188"/>
      <c r="B50" s="1187"/>
      <c r="C50" s="1269"/>
      <c r="D50" s="1201"/>
      <c r="E50" s="1201"/>
      <c r="F50" s="1201"/>
      <c r="G50" s="1203"/>
      <c r="H50" s="1182"/>
      <c r="I50" s="1183"/>
      <c r="J50" s="1183"/>
      <c r="K50" s="1183"/>
      <c r="L50" s="1183"/>
      <c r="M50" s="1183"/>
      <c r="N50" s="1183"/>
      <c r="O50" s="1184"/>
      <c r="P50" s="1168"/>
      <c r="Q50" s="1169"/>
      <c r="R50" s="1169"/>
      <c r="S50" s="1169"/>
      <c r="T50" s="1170"/>
      <c r="U50" s="1260"/>
      <c r="V50" s="1260"/>
      <c r="W50" s="1261"/>
      <c r="X50" s="1239" t="s">
        <v>455</v>
      </c>
      <c r="Y50" s="1240"/>
      <c r="Z50" s="1240"/>
      <c r="AA50" s="1240"/>
      <c r="AB50" s="1240"/>
      <c r="AC50" s="1240"/>
      <c r="AD50" s="1240"/>
      <c r="AE50" s="1241"/>
      <c r="AF50" s="1168">
        <v>200</v>
      </c>
      <c r="AG50" s="1169"/>
      <c r="AH50" s="1169"/>
      <c r="AI50" s="1169"/>
      <c r="AJ50" s="1170"/>
      <c r="AK50" s="841"/>
      <c r="AL50" s="1252"/>
      <c r="AM50" s="1172"/>
      <c r="AN50" s="5"/>
      <c r="AO50" s="1"/>
      <c r="AP50" s="1"/>
      <c r="AQ50" s="1"/>
    </row>
    <row r="51" spans="1:43" ht="13.5">
      <c r="A51" s="1188"/>
      <c r="B51" s="1187"/>
      <c r="C51" s="1270"/>
      <c r="D51" s="1204"/>
      <c r="E51" s="1204"/>
      <c r="F51" s="1204"/>
      <c r="G51" s="1205"/>
      <c r="H51" s="1182"/>
      <c r="I51" s="1183"/>
      <c r="J51" s="1183"/>
      <c r="K51" s="1183"/>
      <c r="L51" s="1183"/>
      <c r="M51" s="1183"/>
      <c r="N51" s="1183"/>
      <c r="O51" s="1184"/>
      <c r="P51" s="1168"/>
      <c r="Q51" s="1169"/>
      <c r="R51" s="1169"/>
      <c r="S51" s="1169"/>
      <c r="T51" s="1170"/>
      <c r="U51" s="1240" t="s">
        <v>456</v>
      </c>
      <c r="V51" s="1240"/>
      <c r="W51" s="1240"/>
      <c r="X51" s="1240"/>
      <c r="Y51" s="1240"/>
      <c r="Z51" s="1240"/>
      <c r="AA51" s="1240"/>
      <c r="AB51" s="1240"/>
      <c r="AC51" s="1240"/>
      <c r="AD51" s="1240"/>
      <c r="AE51" s="1241"/>
      <c r="AF51" s="1168">
        <v>200</v>
      </c>
      <c r="AG51" s="1169"/>
      <c r="AH51" s="1169"/>
      <c r="AI51" s="1169"/>
      <c r="AJ51" s="1170"/>
      <c r="AK51" s="841"/>
      <c r="AL51" s="1252"/>
      <c r="AM51" s="1172"/>
      <c r="AN51" s="5"/>
      <c r="AO51" s="1"/>
      <c r="AP51" s="1"/>
      <c r="AQ51" s="1"/>
    </row>
    <row r="52" spans="1:43" ht="14.25">
      <c r="A52" s="1188"/>
      <c r="B52" s="1187"/>
      <c r="C52" s="1268" t="s">
        <v>457</v>
      </c>
      <c r="D52" s="1199"/>
      <c r="E52" s="1199"/>
      <c r="F52" s="1199"/>
      <c r="G52" s="1200"/>
      <c r="H52" s="1182" t="s">
        <v>458</v>
      </c>
      <c r="I52" s="1183"/>
      <c r="J52" s="1183"/>
      <c r="K52" s="1183"/>
      <c r="L52" s="1183"/>
      <c r="M52" s="1183"/>
      <c r="N52" s="1183"/>
      <c r="O52" s="1184"/>
      <c r="P52" s="1168" t="s">
        <v>459</v>
      </c>
      <c r="Q52" s="1169"/>
      <c r="R52" s="1169"/>
      <c r="S52" s="1169"/>
      <c r="T52" s="1170"/>
      <c r="U52" s="1240" t="s">
        <v>399</v>
      </c>
      <c r="V52" s="1240"/>
      <c r="W52" s="1240"/>
      <c r="X52" s="1240"/>
      <c r="Y52" s="1240"/>
      <c r="Z52" s="1240"/>
      <c r="AA52" s="1240"/>
      <c r="AB52" s="1240"/>
      <c r="AC52" s="1240"/>
      <c r="AD52" s="1240"/>
      <c r="AE52" s="1241"/>
      <c r="AF52" s="1168">
        <v>345</v>
      </c>
      <c r="AG52" s="1169"/>
      <c r="AH52" s="1169"/>
      <c r="AI52" s="1169"/>
      <c r="AJ52" s="1170"/>
      <c r="AK52" s="841"/>
      <c r="AL52" s="1253"/>
      <c r="AM52" s="1172"/>
      <c r="AN52" s="5"/>
      <c r="AO52" s="1"/>
      <c r="AP52" s="1"/>
      <c r="AQ52" s="1"/>
    </row>
    <row r="53" spans="1:43" ht="14.25">
      <c r="A53" s="1188"/>
      <c r="B53" s="1187"/>
      <c r="C53" s="1269"/>
      <c r="D53" s="1201"/>
      <c r="E53" s="1201"/>
      <c r="F53" s="1201"/>
      <c r="G53" s="1203"/>
      <c r="H53" s="1182" t="s">
        <v>460</v>
      </c>
      <c r="I53" s="1183"/>
      <c r="J53" s="1183"/>
      <c r="K53" s="1183"/>
      <c r="L53" s="1183"/>
      <c r="M53" s="1183"/>
      <c r="N53" s="1183"/>
      <c r="O53" s="1184"/>
      <c r="P53" s="1168" t="s">
        <v>461</v>
      </c>
      <c r="Q53" s="1169"/>
      <c r="R53" s="1169"/>
      <c r="S53" s="1169"/>
      <c r="T53" s="1170"/>
      <c r="U53" s="824" t="s">
        <v>462</v>
      </c>
      <c r="V53" s="84"/>
      <c r="W53" s="84"/>
      <c r="X53" s="84"/>
      <c r="Y53" s="84"/>
      <c r="Z53" s="85"/>
      <c r="AA53" s="85"/>
      <c r="AB53" s="90"/>
      <c r="AC53" s="90"/>
      <c r="AD53" s="90"/>
      <c r="AE53" s="90"/>
      <c r="AF53" s="1240"/>
      <c r="AG53" s="1271"/>
      <c r="AH53" s="1271"/>
      <c r="AI53" s="1271"/>
      <c r="AJ53" s="1272"/>
      <c r="AK53" s="76" t="s">
        <v>387</v>
      </c>
      <c r="AL53" s="77" t="s">
        <v>463</v>
      </c>
      <c r="AM53" s="78" t="s">
        <v>389</v>
      </c>
      <c r="AN53" s="5"/>
      <c r="AO53" s="1"/>
      <c r="AP53" s="1"/>
      <c r="AQ53" s="1"/>
    </row>
    <row r="54" spans="1:43" ht="14.25">
      <c r="A54" s="96"/>
      <c r="B54" s="97"/>
      <c r="C54" s="1269"/>
      <c r="D54" s="1201"/>
      <c r="E54" s="1201"/>
      <c r="F54" s="1201"/>
      <c r="G54" s="1203"/>
      <c r="H54" s="1182"/>
      <c r="I54" s="1183"/>
      <c r="J54" s="1183"/>
      <c r="K54" s="1183"/>
      <c r="L54" s="1183"/>
      <c r="M54" s="1183"/>
      <c r="N54" s="1183"/>
      <c r="O54" s="1184"/>
      <c r="P54" s="1168"/>
      <c r="Q54" s="1169"/>
      <c r="R54" s="1169"/>
      <c r="S54" s="1169"/>
      <c r="T54" s="1170"/>
      <c r="U54" s="98" t="s">
        <v>412</v>
      </c>
      <c r="V54" s="98"/>
      <c r="W54" s="98"/>
      <c r="X54" s="98"/>
      <c r="Y54" s="98"/>
      <c r="Z54" s="98"/>
      <c r="AA54" s="98"/>
      <c r="AB54" s="98"/>
      <c r="AC54" s="98"/>
      <c r="AD54" s="98"/>
      <c r="AE54" s="99"/>
      <c r="AF54" s="1168" t="s">
        <v>464</v>
      </c>
      <c r="AG54" s="1169"/>
      <c r="AH54" s="1169"/>
      <c r="AI54" s="1169"/>
      <c r="AJ54" s="1170"/>
      <c r="AK54" s="841"/>
      <c r="AL54" s="896"/>
      <c r="AM54" s="1273" t="s">
        <v>465</v>
      </c>
      <c r="AN54" s="5"/>
      <c r="AO54" s="1"/>
      <c r="AP54" s="1"/>
      <c r="AQ54" s="1"/>
    </row>
    <row r="55" spans="1:43" ht="13.5">
      <c r="A55" s="96"/>
      <c r="B55" s="97"/>
      <c r="C55" s="1270"/>
      <c r="D55" s="1204"/>
      <c r="E55" s="1204"/>
      <c r="F55" s="1204"/>
      <c r="G55" s="1205"/>
      <c r="H55" s="1182"/>
      <c r="I55" s="1183"/>
      <c r="J55" s="1183"/>
      <c r="K55" s="1183"/>
      <c r="L55" s="1183"/>
      <c r="M55" s="1183"/>
      <c r="N55" s="1183"/>
      <c r="O55" s="1184"/>
      <c r="P55" s="1168"/>
      <c r="Q55" s="1169"/>
      <c r="R55" s="1169"/>
      <c r="S55" s="1169"/>
      <c r="T55" s="1170"/>
      <c r="U55" s="242"/>
      <c r="V55" s="242"/>
      <c r="W55" s="242"/>
      <c r="X55" s="242"/>
      <c r="Y55" s="242"/>
      <c r="Z55" s="242"/>
      <c r="AA55" s="242"/>
      <c r="AB55" s="242"/>
      <c r="AC55" s="242"/>
      <c r="AD55" s="242"/>
      <c r="AE55" s="242"/>
      <c r="AF55" s="242"/>
      <c r="AG55" s="242"/>
      <c r="AH55" s="242"/>
      <c r="AI55" s="242"/>
      <c r="AJ55" s="353"/>
      <c r="AK55" s="841"/>
      <c r="AL55" s="897"/>
      <c r="AM55" s="1274"/>
      <c r="AN55" s="5"/>
      <c r="AO55" s="1"/>
      <c r="AP55" s="1"/>
      <c r="AQ55" s="1"/>
    </row>
    <row r="56" spans="1:43" ht="13.5">
      <c r="A56" s="96"/>
      <c r="B56" s="100"/>
      <c r="C56" s="94"/>
      <c r="D56" s="95"/>
      <c r="E56" s="837" t="s">
        <v>813</v>
      </c>
      <c r="F56" s="95"/>
      <c r="G56" s="95"/>
      <c r="H56" s="95"/>
      <c r="J56" s="95"/>
      <c r="K56" s="95"/>
      <c r="L56" s="95"/>
      <c r="M56" s="95"/>
      <c r="N56" s="95"/>
      <c r="O56" s="95"/>
      <c r="P56" s="95"/>
      <c r="Q56" s="102"/>
      <c r="R56" s="102"/>
      <c r="S56" s="102"/>
      <c r="T56" s="102"/>
      <c r="U56" s="100" t="s">
        <v>466</v>
      </c>
      <c r="V56" s="100"/>
      <c r="W56" s="100"/>
      <c r="X56" s="100"/>
      <c r="Y56" s="100"/>
      <c r="Z56" s="100"/>
      <c r="AA56" s="100"/>
      <c r="AB56" s="100"/>
      <c r="AC56" s="100"/>
      <c r="AD56" s="100"/>
      <c r="AE56" s="100"/>
      <c r="AF56" s="100"/>
      <c r="AG56" s="100"/>
      <c r="AH56" s="100"/>
      <c r="AI56" s="100"/>
      <c r="AJ56" s="100"/>
      <c r="AK56" s="36"/>
      <c r="AL56" s="103"/>
      <c r="AM56" s="104"/>
      <c r="AN56" s="5"/>
      <c r="AO56" s="1"/>
      <c r="AP56" s="1"/>
      <c r="AQ56" s="1"/>
    </row>
    <row r="57" spans="1:43" ht="13.5">
      <c r="A57" s="96"/>
      <c r="B57" s="100"/>
      <c r="C57" s="94"/>
      <c r="D57" s="1275" t="s">
        <v>467</v>
      </c>
      <c r="E57" s="1276"/>
      <c r="F57" s="1276"/>
      <c r="G57" s="1276"/>
      <c r="H57" s="1276"/>
      <c r="I57" s="1276"/>
      <c r="J57" s="1276"/>
      <c r="K57" s="1276"/>
      <c r="L57" s="1276"/>
      <c r="M57" s="1276"/>
      <c r="N57" s="1276"/>
      <c r="O57" s="1276"/>
      <c r="P57" s="1276"/>
      <c r="Q57" s="1276"/>
      <c r="R57" s="1276"/>
      <c r="S57" s="1276"/>
      <c r="T57" s="1276"/>
      <c r="U57" s="1276"/>
      <c r="V57" s="1276"/>
      <c r="W57" s="1276"/>
      <c r="X57" s="1276"/>
      <c r="Y57" s="1276"/>
      <c r="Z57" s="1276"/>
      <c r="AA57" s="1276"/>
      <c r="AB57" s="1276"/>
      <c r="AC57" s="1276"/>
      <c r="AD57" s="1276"/>
      <c r="AE57" s="1276"/>
      <c r="AF57" s="1276"/>
      <c r="AG57" s="1276"/>
      <c r="AH57" s="1276"/>
      <c r="AI57" s="1276"/>
      <c r="AJ57" s="1276"/>
      <c r="AK57" s="1276"/>
      <c r="AL57" s="1276"/>
      <c r="AM57" s="1277"/>
      <c r="AN57" s="5"/>
      <c r="AO57" s="1"/>
      <c r="AP57" s="1"/>
      <c r="AQ57" s="1"/>
    </row>
    <row r="58" spans="1:43" ht="13.5">
      <c r="A58" s="96"/>
      <c r="B58" s="100"/>
      <c r="C58" s="94"/>
      <c r="D58" s="1276"/>
      <c r="E58" s="1276"/>
      <c r="F58" s="1276"/>
      <c r="G58" s="1276"/>
      <c r="H58" s="1276"/>
      <c r="I58" s="1276"/>
      <c r="J58" s="1276"/>
      <c r="K58" s="1276"/>
      <c r="L58" s="1276"/>
      <c r="M58" s="1276"/>
      <c r="N58" s="1276"/>
      <c r="O58" s="1276"/>
      <c r="P58" s="1276"/>
      <c r="Q58" s="1276"/>
      <c r="R58" s="1276"/>
      <c r="S58" s="1276"/>
      <c r="T58" s="1276"/>
      <c r="U58" s="1276"/>
      <c r="V58" s="1276"/>
      <c r="W58" s="1276"/>
      <c r="X58" s="1276"/>
      <c r="Y58" s="1276"/>
      <c r="Z58" s="1276"/>
      <c r="AA58" s="1276"/>
      <c r="AB58" s="1276"/>
      <c r="AC58" s="1276"/>
      <c r="AD58" s="1276"/>
      <c r="AE58" s="1276"/>
      <c r="AF58" s="1276"/>
      <c r="AG58" s="1276"/>
      <c r="AH58" s="1276"/>
      <c r="AI58" s="1276"/>
      <c r="AJ58" s="1276"/>
      <c r="AK58" s="1276"/>
      <c r="AL58" s="1276"/>
      <c r="AM58" s="1277"/>
      <c r="AN58" s="5"/>
      <c r="AO58" s="1"/>
      <c r="AP58" s="1"/>
      <c r="AQ58" s="1"/>
    </row>
    <row r="59" spans="1:43" ht="15" thickBot="1">
      <c r="A59" s="106"/>
      <c r="B59" s="107"/>
      <c r="C59" s="108"/>
      <c r="D59" s="109" t="s">
        <v>468</v>
      </c>
      <c r="E59" s="107"/>
      <c r="F59" s="107"/>
      <c r="G59" s="107"/>
      <c r="H59" s="107"/>
      <c r="I59" s="107"/>
      <c r="J59" s="107"/>
      <c r="K59" s="107"/>
      <c r="L59" s="107"/>
      <c r="M59" s="107"/>
      <c r="N59" s="110"/>
      <c r="O59" s="107"/>
      <c r="P59" s="107"/>
      <c r="Q59" s="107"/>
      <c r="R59" s="107"/>
      <c r="S59" s="107"/>
      <c r="T59" s="28"/>
      <c r="U59" s="107"/>
      <c r="V59" s="107"/>
      <c r="W59" s="806"/>
      <c r="X59" s="107"/>
      <c r="Y59" s="107"/>
      <c r="Z59" s="107"/>
      <c r="AA59" s="107"/>
      <c r="AB59" s="107"/>
      <c r="AC59" s="107"/>
      <c r="AD59" s="107"/>
      <c r="AE59" s="107"/>
      <c r="AF59" s="107"/>
      <c r="AG59" s="107"/>
      <c r="AH59" s="107"/>
      <c r="AI59" s="107"/>
      <c r="AJ59" s="107"/>
      <c r="AK59" s="107"/>
      <c r="AL59" s="111"/>
      <c r="AM59" s="112"/>
      <c r="AN59" s="5"/>
      <c r="AO59" s="1"/>
      <c r="AP59" s="1"/>
      <c r="AQ59" s="1"/>
    </row>
    <row r="60" spans="1:43" ht="14.25">
      <c r="A60" s="100"/>
      <c r="B60" s="100"/>
      <c r="C60" s="23"/>
      <c r="D60" s="173"/>
      <c r="E60" s="100"/>
      <c r="F60" s="100"/>
      <c r="G60" s="100"/>
      <c r="H60" s="100"/>
      <c r="I60" s="100"/>
      <c r="J60" s="100"/>
      <c r="K60" s="100"/>
      <c r="L60" s="100"/>
      <c r="M60" s="100"/>
      <c r="N60" s="159"/>
      <c r="O60" s="100"/>
      <c r="P60" s="100"/>
      <c r="Q60" s="100"/>
      <c r="R60" s="100"/>
      <c r="S60" s="100"/>
      <c r="T60" s="23"/>
      <c r="U60" s="100"/>
      <c r="V60" s="100"/>
      <c r="W60" s="100"/>
      <c r="X60" s="100"/>
      <c r="Y60" s="100"/>
      <c r="Z60" s="100"/>
      <c r="AA60" s="100"/>
      <c r="AB60" s="100"/>
      <c r="AC60" s="100"/>
      <c r="AD60" s="100"/>
      <c r="AE60" s="100"/>
      <c r="AF60" s="100"/>
      <c r="AG60" s="100"/>
      <c r="AH60" s="100"/>
      <c r="AI60" s="100"/>
      <c r="AJ60" s="100"/>
      <c r="AK60" s="100"/>
      <c r="AL60" s="25"/>
      <c r="AM60" s="100"/>
      <c r="AN60" s="5"/>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5"/>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5"/>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5"/>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5"/>
      <c r="AO65" s="1"/>
      <c r="AP65" s="1"/>
      <c r="AQ65" s="1"/>
    </row>
    <row r="66" ht="13.5">
      <c r="AN66" s="23"/>
    </row>
  </sheetData>
  <sheetProtection password="9350" sheet="1" scenarios="1" formatCells="0" selectLockedCells="1"/>
  <mergeCells count="196">
    <mergeCell ref="AM54:AM55"/>
    <mergeCell ref="D57:AM58"/>
    <mergeCell ref="AF54:AJ54"/>
    <mergeCell ref="H55:O55"/>
    <mergeCell ref="P55:T55"/>
    <mergeCell ref="C52:G55"/>
    <mergeCell ref="H54:O54"/>
    <mergeCell ref="P54:T54"/>
    <mergeCell ref="AF52:AJ52"/>
    <mergeCell ref="H53:O53"/>
    <mergeCell ref="P53:T53"/>
    <mergeCell ref="AF53:AJ53"/>
    <mergeCell ref="H52:O52"/>
    <mergeCell ref="P52:T52"/>
    <mergeCell ref="U52:AE52"/>
    <mergeCell ref="AF50:AJ50"/>
    <mergeCell ref="H51:O51"/>
    <mergeCell ref="P51:T51"/>
    <mergeCell ref="U51:AE51"/>
    <mergeCell ref="AF51:AJ51"/>
    <mergeCell ref="AF48:AJ48"/>
    <mergeCell ref="H49:O49"/>
    <mergeCell ref="P49:T49"/>
    <mergeCell ref="AB49:AE49"/>
    <mergeCell ref="AF49:AJ49"/>
    <mergeCell ref="C48:G51"/>
    <mergeCell ref="H48:O48"/>
    <mergeCell ref="P48:T48"/>
    <mergeCell ref="X48:AA49"/>
    <mergeCell ref="H50:O50"/>
    <mergeCell ref="P50:T50"/>
    <mergeCell ref="X50:AE50"/>
    <mergeCell ref="AB48:AE48"/>
    <mergeCell ref="U45:AE45"/>
    <mergeCell ref="AF45:AJ45"/>
    <mergeCell ref="AL45:AL52"/>
    <mergeCell ref="AM45:AM52"/>
    <mergeCell ref="U46:W50"/>
    <mergeCell ref="X46:AA47"/>
    <mergeCell ref="AB46:AE46"/>
    <mergeCell ref="AF46:AJ46"/>
    <mergeCell ref="AB47:AE47"/>
    <mergeCell ref="AF47:AJ47"/>
    <mergeCell ref="C44:G47"/>
    <mergeCell ref="H44:O44"/>
    <mergeCell ref="P44:T44"/>
    <mergeCell ref="H45:O45"/>
    <mergeCell ref="P45:T45"/>
    <mergeCell ref="H46:O46"/>
    <mergeCell ref="P46:T46"/>
    <mergeCell ref="H47:O47"/>
    <mergeCell ref="P47:T47"/>
    <mergeCell ref="U42:AB42"/>
    <mergeCell ref="AC42:AE42"/>
    <mergeCell ref="AF42:AJ42"/>
    <mergeCell ref="AK43:AM43"/>
    <mergeCell ref="U40:AB40"/>
    <mergeCell ref="AC40:AE40"/>
    <mergeCell ref="AF40:AJ40"/>
    <mergeCell ref="U41:AB41"/>
    <mergeCell ref="AC41:AE41"/>
    <mergeCell ref="AF41:AJ41"/>
    <mergeCell ref="U38:AB38"/>
    <mergeCell ref="AC38:AE38"/>
    <mergeCell ref="AF38:AJ38"/>
    <mergeCell ref="K39:O39"/>
    <mergeCell ref="P39:T39"/>
    <mergeCell ref="U39:AB39"/>
    <mergeCell ref="AC39:AE39"/>
    <mergeCell ref="AF39:AJ39"/>
    <mergeCell ref="C38:E42"/>
    <mergeCell ref="F38:J39"/>
    <mergeCell ref="K38:O38"/>
    <mergeCell ref="P38:T38"/>
    <mergeCell ref="F40:J42"/>
    <mergeCell ref="K40:O41"/>
    <mergeCell ref="P40:T41"/>
    <mergeCell ref="K42:O42"/>
    <mergeCell ref="P42:T42"/>
    <mergeCell ref="C36:I37"/>
    <mergeCell ref="J36:O36"/>
    <mergeCell ref="P36:T36"/>
    <mergeCell ref="U36:AB36"/>
    <mergeCell ref="J37:O37"/>
    <mergeCell ref="P37:T37"/>
    <mergeCell ref="U37:AB37"/>
    <mergeCell ref="AC35:AE35"/>
    <mergeCell ref="AF35:AJ35"/>
    <mergeCell ref="AL35:AL42"/>
    <mergeCell ref="AM35:AM42"/>
    <mergeCell ref="AC36:AE36"/>
    <mergeCell ref="AF36:AJ36"/>
    <mergeCell ref="AC37:AE37"/>
    <mergeCell ref="AF37:AJ37"/>
    <mergeCell ref="P34:T34"/>
    <mergeCell ref="C35:O35"/>
    <mergeCell ref="P35:T35"/>
    <mergeCell ref="U35:AB35"/>
    <mergeCell ref="A30:B53"/>
    <mergeCell ref="P30:T30"/>
    <mergeCell ref="U30:AD30"/>
    <mergeCell ref="AE30:AJ30"/>
    <mergeCell ref="C31:F34"/>
    <mergeCell ref="P31:T31"/>
    <mergeCell ref="U31:Z33"/>
    <mergeCell ref="AA31:AD31"/>
    <mergeCell ref="AE31:AJ31"/>
    <mergeCell ref="G32:O32"/>
    <mergeCell ref="AM28:AM33"/>
    <mergeCell ref="C29:F30"/>
    <mergeCell ref="P29:T29"/>
    <mergeCell ref="U29:AD29"/>
    <mergeCell ref="AE29:AJ29"/>
    <mergeCell ref="P32:T32"/>
    <mergeCell ref="AA32:AD32"/>
    <mergeCell ref="AE32:AJ32"/>
    <mergeCell ref="P33:T33"/>
    <mergeCell ref="AA33:AD33"/>
    <mergeCell ref="P28:T28"/>
    <mergeCell ref="U28:AD28"/>
    <mergeCell ref="AE28:AJ28"/>
    <mergeCell ref="AL28:AL33"/>
    <mergeCell ref="AE33:AJ33"/>
    <mergeCell ref="C26:H26"/>
    <mergeCell ref="I26:V26"/>
    <mergeCell ref="W26:AB26"/>
    <mergeCell ref="AC26:AM26"/>
    <mergeCell ref="C25:H25"/>
    <mergeCell ref="I25:V25"/>
    <mergeCell ref="W25:AB25"/>
    <mergeCell ref="AC25:AM25"/>
    <mergeCell ref="C23:H23"/>
    <mergeCell ref="I23:V23"/>
    <mergeCell ref="W23:AB24"/>
    <mergeCell ref="AC23:AM23"/>
    <mergeCell ref="C24:H24"/>
    <mergeCell ref="I24:V24"/>
    <mergeCell ref="AC24:AM24"/>
    <mergeCell ref="C22:H22"/>
    <mergeCell ref="I22:V22"/>
    <mergeCell ref="W22:AB22"/>
    <mergeCell ref="AC22:AM22"/>
    <mergeCell ref="W20:AB20"/>
    <mergeCell ref="AC20:AM20"/>
    <mergeCell ref="W21:AB21"/>
    <mergeCell ref="AC21:AM21"/>
    <mergeCell ref="AC18:AM18"/>
    <mergeCell ref="C19:H19"/>
    <mergeCell ref="I19:V19"/>
    <mergeCell ref="Z19:AB19"/>
    <mergeCell ref="AC19:AM19"/>
    <mergeCell ref="AC16:AM16"/>
    <mergeCell ref="C17:H17"/>
    <mergeCell ref="I17:V17"/>
    <mergeCell ref="W17:AB17"/>
    <mergeCell ref="AC17:AM17"/>
    <mergeCell ref="A16:B26"/>
    <mergeCell ref="C16:H16"/>
    <mergeCell ref="I16:V16"/>
    <mergeCell ref="W16:AB16"/>
    <mergeCell ref="C18:H18"/>
    <mergeCell ref="I18:V18"/>
    <mergeCell ref="W18:Y19"/>
    <mergeCell ref="Z18:AB18"/>
    <mergeCell ref="C20:H21"/>
    <mergeCell ref="I20:V21"/>
    <mergeCell ref="A13:E15"/>
    <mergeCell ref="F13:AB13"/>
    <mergeCell ref="AC13:AF13"/>
    <mergeCell ref="AG13:AM13"/>
    <mergeCell ref="F14:AB14"/>
    <mergeCell ref="AC14:AF14"/>
    <mergeCell ref="AG14:AM14"/>
    <mergeCell ref="F15:AB15"/>
    <mergeCell ref="AC15:AF15"/>
    <mergeCell ref="AG15:AM15"/>
    <mergeCell ref="A9:E9"/>
    <mergeCell ref="F9:T9"/>
    <mergeCell ref="U9:AM9"/>
    <mergeCell ref="A10:E12"/>
    <mergeCell ref="F10:T12"/>
    <mergeCell ref="U10:AM10"/>
    <mergeCell ref="U11:AM11"/>
    <mergeCell ref="U12:AM12"/>
    <mergeCell ref="A6:B8"/>
    <mergeCell ref="C6:T6"/>
    <mergeCell ref="U6:AB6"/>
    <mergeCell ref="AC6:AM6"/>
    <mergeCell ref="C7:T8"/>
    <mergeCell ref="U7:AB8"/>
    <mergeCell ref="AC7:AM8"/>
    <mergeCell ref="A1:AM1"/>
    <mergeCell ref="A3:AK3"/>
    <mergeCell ref="A4:AM4"/>
    <mergeCell ref="A5:E5"/>
    <mergeCell ref="F5:AM5"/>
  </mergeCells>
  <printOptions/>
  <pageMargins left="0.7874015748031497" right="0.3937007874015748" top="0.7874015748031497" bottom="0.1968503937007874" header="0.5118110236220472" footer="0.31"/>
  <pageSetup horizontalDpi="600" verticalDpi="600" orientation="portrait" paperSize="9" r:id="rId1"/>
  <headerFooter alignWithMargins="0">
    <oddHeader>&amp;L&amp;8H20-111</oddHeader>
  </headerFooter>
</worksheet>
</file>

<file path=xl/worksheets/sheet3.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O9" sqref="O9:R9"/>
    </sheetView>
  </sheetViews>
  <sheetFormatPr defaultColWidth="9.00390625" defaultRowHeight="13.5"/>
  <cols>
    <col min="1" max="1" width="1.875" style="0" customWidth="1"/>
    <col min="2" max="11" width="2.25390625" style="0" customWidth="1"/>
    <col min="12" max="12" width="1.75390625" style="0" customWidth="1"/>
    <col min="13" max="16" width="2.25390625" style="0" customWidth="1"/>
    <col min="17" max="17" width="2.00390625" style="0" customWidth="1"/>
    <col min="18" max="20" width="2.25390625" style="0" customWidth="1"/>
    <col min="21" max="21" width="1.75390625" style="0" customWidth="1"/>
    <col min="22" max="24" width="2.25390625" style="0" customWidth="1"/>
    <col min="25" max="25" width="1.75390625" style="0" customWidth="1"/>
    <col min="26" max="27" width="2.25390625" style="0" customWidth="1"/>
    <col min="28" max="28" width="1.875" style="0" customWidth="1"/>
    <col min="29" max="32" width="2.25390625" style="0" customWidth="1"/>
    <col min="33" max="33" width="1.875" style="0" customWidth="1"/>
    <col min="34" max="35" width="2.25390625" style="0" customWidth="1"/>
    <col min="36" max="36" width="2.00390625" style="0" customWidth="1"/>
    <col min="37" max="39" width="2.25390625" style="0" customWidth="1"/>
    <col min="40" max="40" width="3.75390625" style="0" customWidth="1"/>
    <col min="41" max="41" width="2.375" style="0" customWidth="1"/>
    <col min="42"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8"/>
      <c r="AP1" s="1"/>
      <c r="AQ1" s="1"/>
    </row>
    <row r="2" spans="1:43" ht="9" customHeight="1">
      <c r="A2" s="8"/>
      <c r="B2" s="8"/>
      <c r="C2" s="8"/>
      <c r="D2" s="8"/>
      <c r="E2" s="8"/>
      <c r="F2" s="8"/>
      <c r="G2" s="8"/>
      <c r="H2" s="8"/>
      <c r="I2" s="8"/>
      <c r="J2" s="8"/>
      <c r="K2" s="8"/>
      <c r="L2" s="8"/>
      <c r="M2" s="8"/>
      <c r="N2" s="8"/>
      <c r="O2" s="30"/>
      <c r="P2" s="8"/>
      <c r="Q2" s="8"/>
      <c r="R2" s="8"/>
      <c r="S2" s="8"/>
      <c r="T2" s="8"/>
      <c r="U2" s="8"/>
      <c r="V2" s="8"/>
      <c r="W2" s="8"/>
      <c r="X2" s="8"/>
      <c r="Y2" s="8"/>
      <c r="Z2" s="8"/>
      <c r="AA2" s="8"/>
      <c r="AB2" s="8"/>
      <c r="AC2" s="8"/>
      <c r="AD2" s="8"/>
      <c r="AE2" s="8"/>
      <c r="AF2" s="8"/>
      <c r="AG2" s="8"/>
      <c r="AH2" s="8"/>
      <c r="AI2" s="8"/>
      <c r="AJ2" s="8"/>
      <c r="AK2" s="8"/>
      <c r="AL2" s="8"/>
      <c r="AM2" s="8"/>
      <c r="AN2" s="8"/>
      <c r="AP2" s="1"/>
      <c r="AQ2" s="1"/>
    </row>
    <row r="3" spans="1:43" ht="14.25">
      <c r="A3" s="1102" t="s">
        <v>838</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c r="AP3" s="1"/>
      <c r="AQ3" s="1"/>
    </row>
    <row r="4" spans="1:43" ht="15" thickBot="1">
      <c r="A4" s="1103" t="s">
        <v>453</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278"/>
      <c r="AL4" s="9"/>
      <c r="AM4" s="9"/>
      <c r="AN4" s="8"/>
      <c r="AP4" s="1"/>
      <c r="AQ4" s="1"/>
    </row>
    <row r="5" spans="1:43" ht="15" thickBot="1">
      <c r="A5" s="113"/>
      <c r="B5" s="114"/>
      <c r="C5" s="114"/>
      <c r="D5" s="836" t="s">
        <v>469</v>
      </c>
      <c r="E5" s="115"/>
      <c r="F5" s="115"/>
      <c r="G5" s="115"/>
      <c r="H5" s="115"/>
      <c r="I5" s="114"/>
      <c r="J5" s="114"/>
      <c r="K5" s="114"/>
      <c r="L5" s="114"/>
      <c r="M5" s="114"/>
      <c r="N5" s="114"/>
      <c r="O5" s="116"/>
      <c r="P5" s="114"/>
      <c r="Q5" s="114"/>
      <c r="R5" s="114"/>
      <c r="S5" s="114"/>
      <c r="T5" s="114"/>
      <c r="U5" s="114"/>
      <c r="V5" s="114"/>
      <c r="W5" s="114"/>
      <c r="X5" s="114"/>
      <c r="Y5" s="114"/>
      <c r="Z5" s="114"/>
      <c r="AA5" s="114"/>
      <c r="AB5" s="114"/>
      <c r="AC5" s="114"/>
      <c r="AD5" s="114"/>
      <c r="AE5" s="114"/>
      <c r="AF5" s="114"/>
      <c r="AG5" s="114"/>
      <c r="AH5" s="114"/>
      <c r="AI5" s="114"/>
      <c r="AJ5" s="114"/>
      <c r="AK5" s="117"/>
      <c r="AL5" s="117"/>
      <c r="AM5" s="114"/>
      <c r="AN5" s="114"/>
      <c r="AO5" s="118"/>
      <c r="AP5" s="1"/>
      <c r="AQ5" s="1"/>
    </row>
    <row r="6" spans="1:43" ht="13.5">
      <c r="A6" s="119"/>
      <c r="B6" s="120"/>
      <c r="C6" s="121"/>
      <c r="D6" s="121"/>
      <c r="E6" s="121"/>
      <c r="F6" s="121"/>
      <c r="G6" s="121"/>
      <c r="H6" s="121"/>
      <c r="I6" s="121"/>
      <c r="J6" s="121"/>
      <c r="K6" s="121"/>
      <c r="L6" s="121"/>
      <c r="M6" s="23"/>
      <c r="N6" s="105"/>
      <c r="O6" s="1279" t="s">
        <v>470</v>
      </c>
      <c r="P6" s="1279"/>
      <c r="Q6" s="1279"/>
      <c r="R6" s="1279"/>
      <c r="S6" s="1279"/>
      <c r="T6" s="1279"/>
      <c r="U6" s="1279"/>
      <c r="V6" s="1279"/>
      <c r="W6" s="1279"/>
      <c r="X6" s="1279"/>
      <c r="Y6" s="1279"/>
      <c r="Z6" s="1280"/>
      <c r="AA6" s="1279" t="s">
        <v>471</v>
      </c>
      <c r="AB6" s="1279"/>
      <c r="AC6" s="1279"/>
      <c r="AD6" s="1279"/>
      <c r="AE6" s="1279"/>
      <c r="AF6" s="1279"/>
      <c r="AG6" s="1279"/>
      <c r="AH6" s="1279"/>
      <c r="AI6" s="1279"/>
      <c r="AJ6" s="1279"/>
      <c r="AK6" s="1279"/>
      <c r="AL6" s="1280"/>
      <c r="AM6" s="1281" t="s">
        <v>438</v>
      </c>
      <c r="AN6" s="1282"/>
      <c r="AO6" s="1283"/>
      <c r="AP6" s="1"/>
      <c r="AQ6" s="1"/>
    </row>
    <row r="7" spans="1:43" ht="13.5">
      <c r="A7" s="53"/>
      <c r="B7" s="123"/>
      <c r="C7" s="121"/>
      <c r="D7" s="121"/>
      <c r="E7" s="121"/>
      <c r="F7" s="121"/>
      <c r="G7" s="121"/>
      <c r="H7" s="121"/>
      <c r="I7" s="121"/>
      <c r="J7" s="121"/>
      <c r="K7" s="121"/>
      <c r="L7" s="121"/>
      <c r="M7" s="23"/>
      <c r="N7" s="124"/>
      <c r="O7" s="1215" t="s">
        <v>472</v>
      </c>
      <c r="P7" s="1284"/>
      <c r="Q7" s="1284"/>
      <c r="R7" s="1285"/>
      <c r="S7" s="1215" t="s">
        <v>473</v>
      </c>
      <c r="T7" s="1220"/>
      <c r="U7" s="1220"/>
      <c r="V7" s="1221"/>
      <c r="W7" s="1288" t="s">
        <v>474</v>
      </c>
      <c r="X7" s="1288"/>
      <c r="Y7" s="1289"/>
      <c r="Z7" s="1290"/>
      <c r="AA7" s="1249" t="s">
        <v>472</v>
      </c>
      <c r="AB7" s="1284"/>
      <c r="AC7" s="1284"/>
      <c r="AD7" s="1285"/>
      <c r="AE7" s="1215" t="s">
        <v>473</v>
      </c>
      <c r="AF7" s="1220"/>
      <c r="AG7" s="1220"/>
      <c r="AH7" s="1221"/>
      <c r="AI7" s="1288" t="s">
        <v>799</v>
      </c>
      <c r="AJ7" s="1288"/>
      <c r="AK7" s="1288"/>
      <c r="AL7" s="1293"/>
      <c r="AM7" s="1294" t="s">
        <v>475</v>
      </c>
      <c r="AN7" s="1296" t="s">
        <v>476</v>
      </c>
      <c r="AO7" s="1298" t="s">
        <v>477</v>
      </c>
      <c r="AP7" s="1"/>
      <c r="AQ7" s="1"/>
    </row>
    <row r="8" spans="1:43" ht="13.5">
      <c r="A8" s="53"/>
      <c r="B8" s="123"/>
      <c r="C8" s="121"/>
      <c r="D8" s="71"/>
      <c r="E8" s="71"/>
      <c r="F8" s="71"/>
      <c r="G8" s="71"/>
      <c r="H8" s="71"/>
      <c r="I8" s="71"/>
      <c r="J8" s="71"/>
      <c r="K8" s="71"/>
      <c r="L8" s="71"/>
      <c r="M8" s="23"/>
      <c r="N8" s="125"/>
      <c r="O8" s="1286"/>
      <c r="P8" s="1286"/>
      <c r="Q8" s="1286"/>
      <c r="R8" s="1287"/>
      <c r="S8" s="1226"/>
      <c r="T8" s="1226"/>
      <c r="U8" s="1226"/>
      <c r="V8" s="1227"/>
      <c r="W8" s="1291"/>
      <c r="X8" s="1291"/>
      <c r="Y8" s="1291"/>
      <c r="Z8" s="1292"/>
      <c r="AA8" s="1286"/>
      <c r="AB8" s="1286"/>
      <c r="AC8" s="1286"/>
      <c r="AD8" s="1287"/>
      <c r="AE8" s="1226"/>
      <c r="AF8" s="1226"/>
      <c r="AG8" s="1226"/>
      <c r="AH8" s="1227"/>
      <c r="AI8" s="1291"/>
      <c r="AJ8" s="1291"/>
      <c r="AK8" s="1291"/>
      <c r="AL8" s="1292"/>
      <c r="AM8" s="1295"/>
      <c r="AN8" s="1297"/>
      <c r="AO8" s="1299"/>
      <c r="AP8" s="1"/>
      <c r="AQ8" s="1"/>
    </row>
    <row r="9" spans="1:43" ht="13.5">
      <c r="A9" s="53"/>
      <c r="B9" s="123"/>
      <c r="C9" s="126"/>
      <c r="D9" s="1268" t="s">
        <v>478</v>
      </c>
      <c r="E9" s="1199"/>
      <c r="F9" s="1199"/>
      <c r="G9" s="1199"/>
      <c r="H9" s="1199"/>
      <c r="I9" s="1301"/>
      <c r="J9" s="127" t="s">
        <v>479</v>
      </c>
      <c r="K9" s="128"/>
      <c r="L9" s="128"/>
      <c r="M9" s="129"/>
      <c r="N9" s="130"/>
      <c r="O9" s="1303">
        <v>0</v>
      </c>
      <c r="P9" s="1303"/>
      <c r="Q9" s="1303"/>
      <c r="R9" s="1304"/>
      <c r="S9" s="1305"/>
      <c r="T9" s="1303"/>
      <c r="U9" s="1303"/>
      <c r="V9" s="1304"/>
      <c r="W9" s="1306"/>
      <c r="X9" s="1307"/>
      <c r="Y9" s="1307"/>
      <c r="Z9" s="1308"/>
      <c r="AA9" s="1303"/>
      <c r="AB9" s="1303"/>
      <c r="AC9" s="1303"/>
      <c r="AD9" s="1304"/>
      <c r="AE9" s="1303"/>
      <c r="AF9" s="1303"/>
      <c r="AG9" s="1303"/>
      <c r="AH9" s="1304"/>
      <c r="AI9" s="1305"/>
      <c r="AJ9" s="1303"/>
      <c r="AK9" s="1303"/>
      <c r="AL9" s="1316"/>
      <c r="AM9" s="843"/>
      <c r="AN9" s="1212"/>
      <c r="AO9" s="1309"/>
      <c r="AP9" s="1"/>
      <c r="AQ9" s="1"/>
    </row>
    <row r="10" spans="1:43" ht="13.5">
      <c r="A10" s="53"/>
      <c r="B10" s="123"/>
      <c r="C10" s="54"/>
      <c r="D10" s="1270"/>
      <c r="E10" s="1204"/>
      <c r="F10" s="1204"/>
      <c r="G10" s="1204"/>
      <c r="H10" s="1204"/>
      <c r="I10" s="1302"/>
      <c r="J10" s="131" t="s">
        <v>480</v>
      </c>
      <c r="K10" s="61"/>
      <c r="L10" s="61"/>
      <c r="M10" s="132"/>
      <c r="N10" s="133"/>
      <c r="O10" s="1310"/>
      <c r="P10" s="1310"/>
      <c r="Q10" s="1310"/>
      <c r="R10" s="1311"/>
      <c r="S10" s="1312"/>
      <c r="T10" s="1310"/>
      <c r="U10" s="1310"/>
      <c r="V10" s="1311"/>
      <c r="W10" s="1313"/>
      <c r="X10" s="1314"/>
      <c r="Y10" s="1314"/>
      <c r="Z10" s="1315"/>
      <c r="AA10" s="1303"/>
      <c r="AB10" s="1303"/>
      <c r="AC10" s="1303"/>
      <c r="AD10" s="1304"/>
      <c r="AE10" s="1303"/>
      <c r="AF10" s="1303"/>
      <c r="AG10" s="1303"/>
      <c r="AH10" s="1304"/>
      <c r="AI10" s="1305"/>
      <c r="AJ10" s="1303"/>
      <c r="AK10" s="1303"/>
      <c r="AL10" s="1316"/>
      <c r="AM10" s="843"/>
      <c r="AN10" s="1300"/>
      <c r="AO10" s="1171"/>
      <c r="AP10" s="1"/>
      <c r="AQ10" s="1"/>
    </row>
    <row r="11" spans="1:43" ht="13.5">
      <c r="A11" s="53"/>
      <c r="B11" s="123"/>
      <c r="C11" s="54"/>
      <c r="D11" s="1185" t="s">
        <v>367</v>
      </c>
      <c r="E11" s="1160"/>
      <c r="F11" s="1160"/>
      <c r="G11" s="1160"/>
      <c r="H11" s="1160"/>
      <c r="I11" s="1160"/>
      <c r="J11" s="1160"/>
      <c r="K11" s="1160"/>
      <c r="L11" s="1160"/>
      <c r="M11" s="1160"/>
      <c r="N11" s="1317"/>
      <c r="O11" s="1318"/>
      <c r="P11" s="1318"/>
      <c r="Q11" s="1318"/>
      <c r="R11" s="1319"/>
      <c r="S11" s="1320"/>
      <c r="T11" s="1318"/>
      <c r="U11" s="1318"/>
      <c r="V11" s="1319"/>
      <c r="W11" s="1321"/>
      <c r="X11" s="1322"/>
      <c r="Y11" s="1322"/>
      <c r="Z11" s="1323"/>
      <c r="AA11" s="1303"/>
      <c r="AB11" s="1303"/>
      <c r="AC11" s="1303"/>
      <c r="AD11" s="1304"/>
      <c r="AE11" s="1303"/>
      <c r="AF11" s="1303"/>
      <c r="AG11" s="1303"/>
      <c r="AH11" s="1304"/>
      <c r="AI11" s="1305"/>
      <c r="AJ11" s="1303"/>
      <c r="AK11" s="1303"/>
      <c r="AL11" s="1316"/>
      <c r="AM11" s="843"/>
      <c r="AN11" s="1212"/>
      <c r="AO11" s="1309"/>
      <c r="AP11" s="1"/>
      <c r="AQ11" s="1"/>
    </row>
    <row r="12" spans="1:43" ht="13.5">
      <c r="A12" s="53"/>
      <c r="B12" s="123"/>
      <c r="C12" s="1326" t="s">
        <v>481</v>
      </c>
      <c r="D12" s="1185" t="s">
        <v>482</v>
      </c>
      <c r="E12" s="1160"/>
      <c r="F12" s="1160"/>
      <c r="G12" s="1160"/>
      <c r="H12" s="1160"/>
      <c r="I12" s="1160"/>
      <c r="J12" s="1160"/>
      <c r="K12" s="1160"/>
      <c r="L12" s="1160"/>
      <c r="M12" s="1160"/>
      <c r="N12" s="1317"/>
      <c r="O12" s="1318"/>
      <c r="P12" s="1318"/>
      <c r="Q12" s="1318"/>
      <c r="R12" s="1319"/>
      <c r="S12" s="1303"/>
      <c r="T12" s="1303"/>
      <c r="U12" s="1303"/>
      <c r="V12" s="1304"/>
      <c r="W12" s="1321"/>
      <c r="X12" s="1322"/>
      <c r="Y12" s="1322"/>
      <c r="Z12" s="1323"/>
      <c r="AA12" s="1303"/>
      <c r="AB12" s="1303"/>
      <c r="AC12" s="1303"/>
      <c r="AD12" s="1304"/>
      <c r="AE12" s="1303"/>
      <c r="AF12" s="1303"/>
      <c r="AG12" s="1303"/>
      <c r="AH12" s="1304"/>
      <c r="AI12" s="1305"/>
      <c r="AJ12" s="1303"/>
      <c r="AK12" s="1303"/>
      <c r="AL12" s="1316"/>
      <c r="AM12" s="843"/>
      <c r="AN12" s="1252"/>
      <c r="AO12" s="1324"/>
      <c r="AP12" s="1"/>
      <c r="AQ12" s="1"/>
    </row>
    <row r="13" spans="1:43" ht="13.5">
      <c r="A13" s="53"/>
      <c r="B13" s="123"/>
      <c r="C13" s="1327"/>
      <c r="D13" s="1185" t="s">
        <v>483</v>
      </c>
      <c r="E13" s="1160"/>
      <c r="F13" s="1160"/>
      <c r="G13" s="1160"/>
      <c r="H13" s="1160"/>
      <c r="I13" s="1160"/>
      <c r="J13" s="1160"/>
      <c r="K13" s="1160"/>
      <c r="L13" s="1160"/>
      <c r="M13" s="1160"/>
      <c r="N13" s="1317"/>
      <c r="O13" s="1318"/>
      <c r="P13" s="1318"/>
      <c r="Q13" s="1318"/>
      <c r="R13" s="1319"/>
      <c r="S13" s="1303"/>
      <c r="T13" s="1303"/>
      <c r="U13" s="1303"/>
      <c r="V13" s="1304"/>
      <c r="W13" s="1321"/>
      <c r="X13" s="1322"/>
      <c r="Y13" s="1322"/>
      <c r="Z13" s="1323"/>
      <c r="AA13" s="1303"/>
      <c r="AB13" s="1303"/>
      <c r="AC13" s="1303"/>
      <c r="AD13" s="1304"/>
      <c r="AE13" s="1303"/>
      <c r="AF13" s="1303"/>
      <c r="AG13" s="1303"/>
      <c r="AH13" s="1304"/>
      <c r="AI13" s="1305"/>
      <c r="AJ13" s="1303"/>
      <c r="AK13" s="1303"/>
      <c r="AL13" s="1316"/>
      <c r="AM13" s="843"/>
      <c r="AN13" s="1252"/>
      <c r="AO13" s="1324"/>
      <c r="AP13" s="1"/>
      <c r="AQ13" s="1"/>
    </row>
    <row r="14" spans="1:43" ht="13.5">
      <c r="A14" s="53"/>
      <c r="B14" s="123"/>
      <c r="C14" s="1327"/>
      <c r="D14" s="1185" t="s">
        <v>368</v>
      </c>
      <c r="E14" s="1160"/>
      <c r="F14" s="1160"/>
      <c r="G14" s="1160"/>
      <c r="H14" s="1160"/>
      <c r="I14" s="1160"/>
      <c r="J14" s="1160"/>
      <c r="K14" s="1160"/>
      <c r="L14" s="1160"/>
      <c r="M14" s="1160"/>
      <c r="N14" s="1317"/>
      <c r="O14" s="1318"/>
      <c r="P14" s="1318"/>
      <c r="Q14" s="1318"/>
      <c r="R14" s="1319"/>
      <c r="S14" s="1303"/>
      <c r="T14" s="1303"/>
      <c r="U14" s="1303"/>
      <c r="V14" s="1304"/>
      <c r="W14" s="1321"/>
      <c r="X14" s="1322"/>
      <c r="Y14" s="1322"/>
      <c r="Z14" s="1323"/>
      <c r="AA14" s="1303"/>
      <c r="AB14" s="1303"/>
      <c r="AC14" s="1303"/>
      <c r="AD14" s="1304"/>
      <c r="AE14" s="1303"/>
      <c r="AF14" s="1303"/>
      <c r="AG14" s="1303"/>
      <c r="AH14" s="1304"/>
      <c r="AI14" s="1305"/>
      <c r="AJ14" s="1303"/>
      <c r="AK14" s="1303"/>
      <c r="AL14" s="1316"/>
      <c r="AM14" s="843"/>
      <c r="AN14" s="1252"/>
      <c r="AO14" s="1324"/>
      <c r="AP14" s="1"/>
      <c r="AQ14" s="1"/>
    </row>
    <row r="15" spans="1:43" ht="13.5">
      <c r="A15" s="53"/>
      <c r="B15" s="123"/>
      <c r="C15" s="1327"/>
      <c r="D15" s="1185" t="s">
        <v>370</v>
      </c>
      <c r="E15" s="1160"/>
      <c r="F15" s="1160"/>
      <c r="G15" s="1160"/>
      <c r="H15" s="1160"/>
      <c r="I15" s="1160"/>
      <c r="J15" s="1160"/>
      <c r="K15" s="1160"/>
      <c r="L15" s="1160"/>
      <c r="M15" s="1160"/>
      <c r="N15" s="1317"/>
      <c r="O15" s="1318"/>
      <c r="P15" s="1318"/>
      <c r="Q15" s="1318"/>
      <c r="R15" s="1319"/>
      <c r="S15" s="1320"/>
      <c r="T15" s="1318"/>
      <c r="U15" s="1318"/>
      <c r="V15" s="1319"/>
      <c r="W15" s="1321"/>
      <c r="X15" s="1322"/>
      <c r="Y15" s="1322"/>
      <c r="Z15" s="1323"/>
      <c r="AA15" s="1303"/>
      <c r="AB15" s="1303"/>
      <c r="AC15" s="1303"/>
      <c r="AD15" s="1304"/>
      <c r="AE15" s="1303"/>
      <c r="AF15" s="1303"/>
      <c r="AG15" s="1303"/>
      <c r="AH15" s="1304"/>
      <c r="AI15" s="1305"/>
      <c r="AJ15" s="1303"/>
      <c r="AK15" s="1303"/>
      <c r="AL15" s="1316"/>
      <c r="AM15" s="843"/>
      <c r="AN15" s="1252"/>
      <c r="AO15" s="1324"/>
      <c r="AP15" s="1"/>
      <c r="AQ15" s="1"/>
    </row>
    <row r="16" spans="1:43" ht="13.5">
      <c r="A16" s="53"/>
      <c r="B16" s="123"/>
      <c r="C16" s="1327"/>
      <c r="D16" s="1328" t="s">
        <v>484</v>
      </c>
      <c r="E16" s="1329"/>
      <c r="F16" s="1329"/>
      <c r="G16" s="1330"/>
      <c r="H16" s="1333" t="s">
        <v>485</v>
      </c>
      <c r="I16" s="1334"/>
      <c r="J16" s="1334"/>
      <c r="K16" s="1334"/>
      <c r="L16" s="1334"/>
      <c r="M16" s="1334"/>
      <c r="N16" s="1335"/>
      <c r="O16" s="1318"/>
      <c r="P16" s="1318"/>
      <c r="Q16" s="1318"/>
      <c r="R16" s="1319"/>
      <c r="S16" s="1303"/>
      <c r="T16" s="1303"/>
      <c r="U16" s="1303"/>
      <c r="V16" s="1304"/>
      <c r="W16" s="1305"/>
      <c r="X16" s="1303"/>
      <c r="Y16" s="1303"/>
      <c r="Z16" s="1316"/>
      <c r="AA16" s="1303"/>
      <c r="AB16" s="1303"/>
      <c r="AC16" s="1303"/>
      <c r="AD16" s="1304"/>
      <c r="AE16" s="1303"/>
      <c r="AF16" s="1303"/>
      <c r="AG16" s="1303"/>
      <c r="AH16" s="1304"/>
      <c r="AI16" s="1305"/>
      <c r="AJ16" s="1303"/>
      <c r="AK16" s="1303"/>
      <c r="AL16" s="1316"/>
      <c r="AM16" s="843"/>
      <c r="AN16" s="1252"/>
      <c r="AO16" s="1324"/>
      <c r="AP16" s="1"/>
      <c r="AQ16" s="1"/>
    </row>
    <row r="17" spans="1:43" ht="13.5">
      <c r="A17" s="53"/>
      <c r="B17" s="123"/>
      <c r="C17" s="1327"/>
      <c r="D17" s="1331"/>
      <c r="E17" s="1282"/>
      <c r="F17" s="1282"/>
      <c r="G17" s="1332"/>
      <c r="H17" s="1333" t="s">
        <v>486</v>
      </c>
      <c r="I17" s="1334"/>
      <c r="J17" s="1334"/>
      <c r="K17" s="1334"/>
      <c r="L17" s="1334"/>
      <c r="M17" s="1334"/>
      <c r="N17" s="1335"/>
      <c r="O17" s="1318"/>
      <c r="P17" s="1318"/>
      <c r="Q17" s="1318"/>
      <c r="R17" s="1319"/>
      <c r="S17" s="1320"/>
      <c r="T17" s="1318"/>
      <c r="U17" s="1318"/>
      <c r="V17" s="1319"/>
      <c r="W17" s="1321"/>
      <c r="X17" s="1322"/>
      <c r="Y17" s="1322"/>
      <c r="Z17" s="1323"/>
      <c r="AA17" s="1303"/>
      <c r="AB17" s="1303"/>
      <c r="AC17" s="1303"/>
      <c r="AD17" s="1304"/>
      <c r="AE17" s="1303"/>
      <c r="AF17" s="1303"/>
      <c r="AG17" s="1303"/>
      <c r="AH17" s="1304"/>
      <c r="AI17" s="1305"/>
      <c r="AJ17" s="1303"/>
      <c r="AK17" s="1303"/>
      <c r="AL17" s="1316"/>
      <c r="AM17" s="843"/>
      <c r="AN17" s="1252"/>
      <c r="AO17" s="1324"/>
      <c r="AP17" s="1"/>
      <c r="AQ17" s="1"/>
    </row>
    <row r="18" spans="1:43" ht="13.5">
      <c r="A18" s="1186" t="s">
        <v>487</v>
      </c>
      <c r="B18" s="1336"/>
      <c r="C18" s="1327"/>
      <c r="D18" s="1185" t="s">
        <v>488</v>
      </c>
      <c r="E18" s="1160"/>
      <c r="F18" s="1160"/>
      <c r="G18" s="1160"/>
      <c r="H18" s="1160"/>
      <c r="I18" s="1160"/>
      <c r="J18" s="1160"/>
      <c r="K18" s="1160"/>
      <c r="L18" s="1160"/>
      <c r="M18" s="1160"/>
      <c r="N18" s="1317"/>
      <c r="O18" s="1318"/>
      <c r="P18" s="1318"/>
      <c r="Q18" s="1318"/>
      <c r="R18" s="1319"/>
      <c r="S18" s="1303"/>
      <c r="T18" s="1303"/>
      <c r="U18" s="1303"/>
      <c r="V18" s="1304"/>
      <c r="W18" s="1305"/>
      <c r="X18" s="1303"/>
      <c r="Y18" s="1303"/>
      <c r="Z18" s="1316"/>
      <c r="AA18" s="1303"/>
      <c r="AB18" s="1303"/>
      <c r="AC18" s="1303"/>
      <c r="AD18" s="1304"/>
      <c r="AE18" s="1303"/>
      <c r="AF18" s="1303"/>
      <c r="AG18" s="1303"/>
      <c r="AH18" s="1304"/>
      <c r="AI18" s="1305"/>
      <c r="AJ18" s="1303"/>
      <c r="AK18" s="1303"/>
      <c r="AL18" s="1316"/>
      <c r="AM18" s="843"/>
      <c r="AN18" s="1252"/>
      <c r="AO18" s="1324"/>
      <c r="AP18" s="1"/>
      <c r="AQ18" s="1"/>
    </row>
    <row r="19" spans="1:43" ht="13.5">
      <c r="A19" s="1188"/>
      <c r="B19" s="1336"/>
      <c r="C19" s="1327"/>
      <c r="D19" s="1185" t="s">
        <v>489</v>
      </c>
      <c r="E19" s="1160"/>
      <c r="F19" s="1160"/>
      <c r="G19" s="1160"/>
      <c r="H19" s="1160"/>
      <c r="I19" s="1160"/>
      <c r="J19" s="1160"/>
      <c r="K19" s="1160"/>
      <c r="L19" s="1160"/>
      <c r="M19" s="1160"/>
      <c r="N19" s="1317"/>
      <c r="O19" s="1318"/>
      <c r="P19" s="1318"/>
      <c r="Q19" s="1318"/>
      <c r="R19" s="1319"/>
      <c r="S19" s="1303"/>
      <c r="T19" s="1303"/>
      <c r="U19" s="1303"/>
      <c r="V19" s="1304"/>
      <c r="W19" s="1305"/>
      <c r="X19" s="1303"/>
      <c r="Y19" s="1303"/>
      <c r="Z19" s="1316"/>
      <c r="AA19" s="1303"/>
      <c r="AB19" s="1303"/>
      <c r="AC19" s="1303"/>
      <c r="AD19" s="1304"/>
      <c r="AE19" s="1303"/>
      <c r="AF19" s="1303"/>
      <c r="AG19" s="1303"/>
      <c r="AH19" s="1304"/>
      <c r="AI19" s="1305"/>
      <c r="AJ19" s="1303"/>
      <c r="AK19" s="1303"/>
      <c r="AL19" s="1316"/>
      <c r="AM19" s="843"/>
      <c r="AN19" s="1252"/>
      <c r="AO19" s="1324"/>
      <c r="AP19" s="1"/>
      <c r="AQ19" s="1"/>
    </row>
    <row r="20" spans="1:43" ht="13.5">
      <c r="A20" s="1188"/>
      <c r="B20" s="1336"/>
      <c r="C20" s="1327"/>
      <c r="D20" s="1185" t="s">
        <v>490</v>
      </c>
      <c r="E20" s="1160"/>
      <c r="F20" s="1160"/>
      <c r="G20" s="1160"/>
      <c r="H20" s="1160"/>
      <c r="I20" s="1160"/>
      <c r="J20" s="1160"/>
      <c r="K20" s="1160"/>
      <c r="L20" s="1160"/>
      <c r="M20" s="1160"/>
      <c r="N20" s="1317"/>
      <c r="O20" s="1318"/>
      <c r="P20" s="1318"/>
      <c r="Q20" s="1318"/>
      <c r="R20" s="1319"/>
      <c r="S20" s="1303"/>
      <c r="T20" s="1303"/>
      <c r="U20" s="1303"/>
      <c r="V20" s="1304"/>
      <c r="W20" s="1305"/>
      <c r="X20" s="1303"/>
      <c r="Y20" s="1303"/>
      <c r="Z20" s="1316"/>
      <c r="AA20" s="1303"/>
      <c r="AB20" s="1303"/>
      <c r="AC20" s="1303"/>
      <c r="AD20" s="1304"/>
      <c r="AE20" s="1303"/>
      <c r="AF20" s="1303"/>
      <c r="AG20" s="1303"/>
      <c r="AH20" s="1304"/>
      <c r="AI20" s="1305"/>
      <c r="AJ20" s="1303"/>
      <c r="AK20" s="1303"/>
      <c r="AL20" s="1316"/>
      <c r="AM20" s="843"/>
      <c r="AN20" s="1252"/>
      <c r="AO20" s="1324"/>
      <c r="AP20" s="1"/>
      <c r="AQ20" s="1"/>
    </row>
    <row r="21" spans="1:43" ht="13.5">
      <c r="A21" s="1188"/>
      <c r="B21" s="1336"/>
      <c r="C21" s="1327"/>
      <c r="D21" s="1099"/>
      <c r="E21" s="1095"/>
      <c r="F21" s="1095"/>
      <c r="G21" s="1095"/>
      <c r="H21" s="1095"/>
      <c r="I21" s="1095"/>
      <c r="J21" s="1095"/>
      <c r="K21" s="1095"/>
      <c r="L21" s="1095"/>
      <c r="M21" s="1095"/>
      <c r="N21" s="1074"/>
      <c r="O21" s="1337"/>
      <c r="P21" s="1337"/>
      <c r="Q21" s="1337"/>
      <c r="R21" s="1338"/>
      <c r="S21" s="1303"/>
      <c r="T21" s="1303"/>
      <c r="U21" s="1303"/>
      <c r="V21" s="1304"/>
      <c r="W21" s="1305"/>
      <c r="X21" s="1303"/>
      <c r="Y21" s="1303"/>
      <c r="Z21" s="1316"/>
      <c r="AA21" s="1303"/>
      <c r="AB21" s="1303"/>
      <c r="AC21" s="1303"/>
      <c r="AD21" s="1304"/>
      <c r="AE21" s="1303"/>
      <c r="AF21" s="1303"/>
      <c r="AG21" s="1303"/>
      <c r="AH21" s="1304"/>
      <c r="AI21" s="1305"/>
      <c r="AJ21" s="1303"/>
      <c r="AK21" s="1303"/>
      <c r="AL21" s="1316"/>
      <c r="AM21" s="843"/>
      <c r="AN21" s="1253"/>
      <c r="AO21" s="1325"/>
      <c r="AP21" s="1"/>
      <c r="AQ21" s="1"/>
    </row>
    <row r="22" spans="1:43" ht="14.25">
      <c r="A22" s="1188"/>
      <c r="B22" s="1336"/>
      <c r="C22" s="1327"/>
      <c r="D22" s="1185" t="s">
        <v>361</v>
      </c>
      <c r="E22" s="1160"/>
      <c r="F22" s="1160"/>
      <c r="G22" s="1160"/>
      <c r="H22" s="1160"/>
      <c r="I22" s="1160"/>
      <c r="J22" s="1160"/>
      <c r="K22" s="1160"/>
      <c r="L22" s="1160"/>
      <c r="M22" s="1160"/>
      <c r="N22" s="1317"/>
      <c r="O22" s="898"/>
      <c r="P22" s="899"/>
      <c r="Q22" s="900"/>
      <c r="R22" s="901"/>
      <c r="S22" s="902"/>
      <c r="T22" s="903"/>
      <c r="U22" s="903"/>
      <c r="V22" s="904"/>
      <c r="W22" s="1313">
        <v>0</v>
      </c>
      <c r="X22" s="1314"/>
      <c r="Y22" s="1314"/>
      <c r="Z22" s="1315"/>
      <c r="AA22" s="899"/>
      <c r="AB22" s="899"/>
      <c r="AC22" s="900"/>
      <c r="AD22" s="905"/>
      <c r="AE22" s="906"/>
      <c r="AF22" s="903"/>
      <c r="AG22" s="903"/>
      <c r="AH22" s="904"/>
      <c r="AI22" s="1305"/>
      <c r="AJ22" s="1303"/>
      <c r="AK22" s="1303"/>
      <c r="AL22" s="1316"/>
      <c r="AM22" s="843"/>
      <c r="AN22" s="907"/>
      <c r="AO22" s="844" t="s">
        <v>491</v>
      </c>
      <c r="AP22" s="1"/>
      <c r="AQ22" s="1"/>
    </row>
    <row r="23" spans="1:43" ht="13.5">
      <c r="A23" s="1188"/>
      <c r="B23" s="1336"/>
      <c r="C23" s="1327"/>
      <c r="D23" s="1268" t="s">
        <v>492</v>
      </c>
      <c r="E23" s="1339"/>
      <c r="F23" s="1340"/>
      <c r="G23" s="1185" t="s">
        <v>493</v>
      </c>
      <c r="H23" s="1160"/>
      <c r="I23" s="1160"/>
      <c r="J23" s="1160"/>
      <c r="K23" s="1160"/>
      <c r="L23" s="1160"/>
      <c r="M23" s="1160"/>
      <c r="N23" s="1317"/>
      <c r="O23" s="1344"/>
      <c r="P23" s="1344"/>
      <c r="Q23" s="1344"/>
      <c r="R23" s="1345"/>
      <c r="S23" s="1344"/>
      <c r="T23" s="1344"/>
      <c r="U23" s="1344"/>
      <c r="V23" s="1345"/>
      <c r="W23" s="1344"/>
      <c r="X23" s="1344"/>
      <c r="Y23" s="1344"/>
      <c r="Z23" s="1346"/>
      <c r="AA23" s="1303"/>
      <c r="AB23" s="1303"/>
      <c r="AC23" s="1303"/>
      <c r="AD23" s="1304"/>
      <c r="AE23" s="1303"/>
      <c r="AF23" s="1303"/>
      <c r="AG23" s="1303"/>
      <c r="AH23" s="1304"/>
      <c r="AI23" s="1305"/>
      <c r="AJ23" s="1303"/>
      <c r="AK23" s="1303"/>
      <c r="AL23" s="1316"/>
      <c r="AM23" s="843"/>
      <c r="AN23" s="1212"/>
      <c r="AO23" s="1309" t="s">
        <v>393</v>
      </c>
      <c r="AP23" s="1"/>
      <c r="AQ23" s="1"/>
    </row>
    <row r="24" spans="1:43" ht="13.5">
      <c r="A24" s="1188"/>
      <c r="B24" s="1336"/>
      <c r="C24" s="54"/>
      <c r="D24" s="1341"/>
      <c r="E24" s="1342"/>
      <c r="F24" s="1343"/>
      <c r="G24" s="1185" t="s">
        <v>494</v>
      </c>
      <c r="H24" s="1160"/>
      <c r="I24" s="1160"/>
      <c r="J24" s="1160"/>
      <c r="K24" s="1160"/>
      <c r="L24" s="1160"/>
      <c r="M24" s="1160"/>
      <c r="N24" s="1317"/>
      <c r="O24" s="1344"/>
      <c r="P24" s="1344"/>
      <c r="Q24" s="1344"/>
      <c r="R24" s="1345"/>
      <c r="S24" s="1344"/>
      <c r="T24" s="1344"/>
      <c r="U24" s="1344"/>
      <c r="V24" s="1345"/>
      <c r="W24" s="1344"/>
      <c r="X24" s="1344"/>
      <c r="Y24" s="1344"/>
      <c r="Z24" s="1346"/>
      <c r="AA24" s="1303"/>
      <c r="AB24" s="1303"/>
      <c r="AC24" s="1303"/>
      <c r="AD24" s="1304"/>
      <c r="AE24" s="1303"/>
      <c r="AF24" s="1303"/>
      <c r="AG24" s="1303"/>
      <c r="AH24" s="1304"/>
      <c r="AI24" s="1305"/>
      <c r="AJ24" s="1303"/>
      <c r="AK24" s="1303"/>
      <c r="AL24" s="1316"/>
      <c r="AM24" s="843"/>
      <c r="AN24" s="1253"/>
      <c r="AO24" s="1324"/>
      <c r="AP24" s="1"/>
      <c r="AQ24" s="1"/>
    </row>
    <row r="25" spans="1:43" ht="14.25" thickBot="1">
      <c r="A25" s="1188"/>
      <c r="B25" s="1336"/>
      <c r="C25" s="134"/>
      <c r="D25" s="1347" t="s">
        <v>495</v>
      </c>
      <c r="E25" s="1348"/>
      <c r="F25" s="1348"/>
      <c r="G25" s="1348"/>
      <c r="H25" s="1348"/>
      <c r="I25" s="1348"/>
      <c r="J25" s="1348"/>
      <c r="K25" s="1348"/>
      <c r="L25" s="1348"/>
      <c r="M25" s="1348"/>
      <c r="N25" s="1349"/>
      <c r="O25" s="1350"/>
      <c r="P25" s="1350"/>
      <c r="Q25" s="1350"/>
      <c r="R25" s="1351"/>
      <c r="S25" s="1350"/>
      <c r="T25" s="1350"/>
      <c r="U25" s="1350"/>
      <c r="V25" s="1351"/>
      <c r="W25" s="1350">
        <v>0</v>
      </c>
      <c r="X25" s="1350"/>
      <c r="Y25" s="1350"/>
      <c r="Z25" s="1352"/>
      <c r="AA25" s="1353"/>
      <c r="AB25" s="1353"/>
      <c r="AC25" s="1353"/>
      <c r="AD25" s="1354"/>
      <c r="AE25" s="1353"/>
      <c r="AF25" s="1353"/>
      <c r="AG25" s="1353"/>
      <c r="AH25" s="1354"/>
      <c r="AI25" s="1355">
        <v>0</v>
      </c>
      <c r="AJ25" s="1353"/>
      <c r="AK25" s="1353"/>
      <c r="AL25" s="1356"/>
      <c r="AM25" s="843"/>
      <c r="AN25" s="908"/>
      <c r="AO25" s="1324"/>
      <c r="AP25" s="1"/>
      <c r="AQ25" s="1"/>
    </row>
    <row r="26" spans="1:43" ht="13.5">
      <c r="A26" s="1188"/>
      <c r="B26" s="1336"/>
      <c r="C26" s="1326" t="s">
        <v>496</v>
      </c>
      <c r="D26" s="1358" t="s">
        <v>497</v>
      </c>
      <c r="E26" s="1279"/>
      <c r="F26" s="1279"/>
      <c r="G26" s="1279"/>
      <c r="H26" s="1279"/>
      <c r="I26" s="1279"/>
      <c r="J26" s="1279"/>
      <c r="K26" s="1279"/>
      <c r="L26" s="1279"/>
      <c r="M26" s="1279"/>
      <c r="N26" s="1280"/>
      <c r="O26" s="1359">
        <v>0</v>
      </c>
      <c r="P26" s="1359"/>
      <c r="Q26" s="1359"/>
      <c r="R26" s="1359"/>
      <c r="S26" s="1359"/>
      <c r="T26" s="1359"/>
      <c r="U26" s="1359"/>
      <c r="V26" s="1359"/>
      <c r="W26" s="1359"/>
      <c r="X26" s="1359"/>
      <c r="Y26" s="1359"/>
      <c r="Z26" s="1360"/>
      <c r="AA26" s="1359"/>
      <c r="AB26" s="1359"/>
      <c r="AC26" s="1359"/>
      <c r="AD26" s="1359"/>
      <c r="AE26" s="1359"/>
      <c r="AF26" s="1359"/>
      <c r="AG26" s="1359"/>
      <c r="AH26" s="1359"/>
      <c r="AI26" s="1359"/>
      <c r="AJ26" s="1359"/>
      <c r="AK26" s="1359"/>
      <c r="AL26" s="1360"/>
      <c r="AM26" s="843"/>
      <c r="AN26" s="1212"/>
      <c r="AO26" s="1324"/>
      <c r="AP26" s="1"/>
      <c r="AQ26" s="1"/>
    </row>
    <row r="27" spans="1:43" ht="13.5">
      <c r="A27" s="1188"/>
      <c r="B27" s="1336"/>
      <c r="C27" s="1327"/>
      <c r="D27" s="1268" t="s">
        <v>406</v>
      </c>
      <c r="E27" s="1339"/>
      <c r="F27" s="1339"/>
      <c r="G27" s="1339"/>
      <c r="H27" s="1340"/>
      <c r="I27" s="1333" t="s">
        <v>499</v>
      </c>
      <c r="J27" s="1334"/>
      <c r="K27" s="1334"/>
      <c r="L27" s="1334"/>
      <c r="M27" s="1334"/>
      <c r="N27" s="1335"/>
      <c r="O27" s="1337"/>
      <c r="P27" s="1337"/>
      <c r="Q27" s="1337"/>
      <c r="R27" s="1337"/>
      <c r="S27" s="1337"/>
      <c r="T27" s="1337"/>
      <c r="U27" s="1337"/>
      <c r="V27" s="1337"/>
      <c r="W27" s="1337"/>
      <c r="X27" s="1337"/>
      <c r="Y27" s="1337"/>
      <c r="Z27" s="1361"/>
      <c r="AA27" s="1359"/>
      <c r="AB27" s="1359"/>
      <c r="AC27" s="1359"/>
      <c r="AD27" s="1359"/>
      <c r="AE27" s="1359"/>
      <c r="AF27" s="1359"/>
      <c r="AG27" s="1359"/>
      <c r="AH27" s="1359"/>
      <c r="AI27" s="1359"/>
      <c r="AJ27" s="1359"/>
      <c r="AK27" s="1359"/>
      <c r="AL27" s="1360"/>
      <c r="AM27" s="843"/>
      <c r="AN27" s="1252"/>
      <c r="AO27" s="1324"/>
      <c r="AP27" s="1"/>
      <c r="AQ27" s="1"/>
    </row>
    <row r="28" spans="1:43" ht="13.5">
      <c r="A28" s="1188"/>
      <c r="B28" s="1336"/>
      <c r="C28" s="1327"/>
      <c r="D28" s="1341"/>
      <c r="E28" s="1342"/>
      <c r="F28" s="1342"/>
      <c r="G28" s="1342"/>
      <c r="H28" s="1343"/>
      <c r="I28" s="1333" t="s">
        <v>500</v>
      </c>
      <c r="J28" s="1334"/>
      <c r="K28" s="1334"/>
      <c r="L28" s="1334"/>
      <c r="M28" s="1334"/>
      <c r="N28" s="1335"/>
      <c r="O28" s="1337"/>
      <c r="P28" s="1337"/>
      <c r="Q28" s="1337"/>
      <c r="R28" s="1337"/>
      <c r="S28" s="1337"/>
      <c r="T28" s="1337"/>
      <c r="U28" s="1337"/>
      <c r="V28" s="1337"/>
      <c r="W28" s="1337"/>
      <c r="X28" s="1337"/>
      <c r="Y28" s="1337"/>
      <c r="Z28" s="1361"/>
      <c r="AA28" s="1359"/>
      <c r="AB28" s="1359"/>
      <c r="AC28" s="1359"/>
      <c r="AD28" s="1359"/>
      <c r="AE28" s="1359"/>
      <c r="AF28" s="1359"/>
      <c r="AG28" s="1359"/>
      <c r="AH28" s="1359"/>
      <c r="AI28" s="1359"/>
      <c r="AJ28" s="1359"/>
      <c r="AK28" s="1359"/>
      <c r="AL28" s="1360"/>
      <c r="AM28" s="843"/>
      <c r="AN28" s="1252"/>
      <c r="AO28" s="1324"/>
      <c r="AP28" s="1"/>
      <c r="AQ28" s="1"/>
    </row>
    <row r="29" spans="1:43" ht="13.5">
      <c r="A29" s="1188"/>
      <c r="B29" s="1336"/>
      <c r="C29" s="1327"/>
      <c r="D29" s="1362" t="s">
        <v>501</v>
      </c>
      <c r="E29" s="1363"/>
      <c r="F29" s="1364"/>
      <c r="G29" s="1362" t="s">
        <v>502</v>
      </c>
      <c r="H29" s="1364"/>
      <c r="I29" s="1333" t="s">
        <v>503</v>
      </c>
      <c r="J29" s="1334"/>
      <c r="K29" s="1334"/>
      <c r="L29" s="1334"/>
      <c r="M29" s="1334"/>
      <c r="N29" s="1335"/>
      <c r="O29" s="1337"/>
      <c r="P29" s="1337"/>
      <c r="Q29" s="1337"/>
      <c r="R29" s="1337"/>
      <c r="S29" s="1337"/>
      <c r="T29" s="1337"/>
      <c r="U29" s="1337"/>
      <c r="V29" s="1337"/>
      <c r="W29" s="1337"/>
      <c r="X29" s="1337"/>
      <c r="Y29" s="1337"/>
      <c r="Z29" s="1361"/>
      <c r="AA29" s="1359"/>
      <c r="AB29" s="1359"/>
      <c r="AC29" s="1359"/>
      <c r="AD29" s="1359"/>
      <c r="AE29" s="1359"/>
      <c r="AF29" s="1359"/>
      <c r="AG29" s="1359"/>
      <c r="AH29" s="1359"/>
      <c r="AI29" s="1359"/>
      <c r="AJ29" s="1359"/>
      <c r="AK29" s="1359"/>
      <c r="AL29" s="1360"/>
      <c r="AM29" s="843"/>
      <c r="AN29" s="1252"/>
      <c r="AO29" s="1324"/>
      <c r="AP29" s="1"/>
      <c r="AQ29" s="1"/>
    </row>
    <row r="30" spans="1:43" ht="13.5">
      <c r="A30" s="1188"/>
      <c r="B30" s="1336"/>
      <c r="C30" s="1327"/>
      <c r="D30" s="1365"/>
      <c r="E30" s="1366"/>
      <c r="F30" s="1367"/>
      <c r="G30" s="1365"/>
      <c r="H30" s="1367"/>
      <c r="I30" s="1333" t="s">
        <v>504</v>
      </c>
      <c r="J30" s="1334"/>
      <c r="K30" s="1334"/>
      <c r="L30" s="1334"/>
      <c r="M30" s="1334"/>
      <c r="N30" s="1335"/>
      <c r="O30" s="1337"/>
      <c r="P30" s="1337"/>
      <c r="Q30" s="1337"/>
      <c r="R30" s="1337"/>
      <c r="S30" s="1337"/>
      <c r="T30" s="1337"/>
      <c r="U30" s="1337"/>
      <c r="V30" s="1337"/>
      <c r="W30" s="1337"/>
      <c r="X30" s="1337"/>
      <c r="Y30" s="1337"/>
      <c r="Z30" s="1361"/>
      <c r="AA30" s="1359"/>
      <c r="AB30" s="1359"/>
      <c r="AC30" s="1359"/>
      <c r="AD30" s="1359"/>
      <c r="AE30" s="1359"/>
      <c r="AF30" s="1359"/>
      <c r="AG30" s="1359"/>
      <c r="AH30" s="1359"/>
      <c r="AI30" s="1359"/>
      <c r="AJ30" s="1359"/>
      <c r="AK30" s="1359"/>
      <c r="AL30" s="1360"/>
      <c r="AM30" s="843"/>
      <c r="AN30" s="1252"/>
      <c r="AO30" s="1324"/>
      <c r="AP30" s="1"/>
      <c r="AQ30" s="1"/>
    </row>
    <row r="31" spans="1:43" ht="14.25" thickBot="1">
      <c r="A31" s="1188"/>
      <c r="B31" s="1336"/>
      <c r="C31" s="1357"/>
      <c r="D31" s="1347" t="s">
        <v>505</v>
      </c>
      <c r="E31" s="1348"/>
      <c r="F31" s="1348"/>
      <c r="G31" s="1348"/>
      <c r="H31" s="1348"/>
      <c r="I31" s="1348"/>
      <c r="J31" s="1348"/>
      <c r="K31" s="1348"/>
      <c r="L31" s="1348"/>
      <c r="M31" s="1348"/>
      <c r="N31" s="1349"/>
      <c r="O31" s="1353"/>
      <c r="P31" s="1353"/>
      <c r="Q31" s="1353"/>
      <c r="R31" s="1353"/>
      <c r="S31" s="1353"/>
      <c r="T31" s="1353"/>
      <c r="U31" s="1353"/>
      <c r="V31" s="1353"/>
      <c r="W31" s="1353"/>
      <c r="X31" s="1353"/>
      <c r="Y31" s="1353"/>
      <c r="Z31" s="1356"/>
      <c r="AA31" s="1368">
        <v>0</v>
      </c>
      <c r="AB31" s="1353"/>
      <c r="AC31" s="1353"/>
      <c r="AD31" s="1353"/>
      <c r="AE31" s="1353"/>
      <c r="AF31" s="1353"/>
      <c r="AG31" s="1353"/>
      <c r="AH31" s="1353"/>
      <c r="AI31" s="1353"/>
      <c r="AJ31" s="1353"/>
      <c r="AK31" s="1353"/>
      <c r="AL31" s="1356"/>
      <c r="AM31" s="843"/>
      <c r="AN31" s="1253"/>
      <c r="AO31" s="1325"/>
      <c r="AP31" s="1"/>
      <c r="AQ31" s="1"/>
    </row>
    <row r="32" spans="1:43" ht="15.75">
      <c r="A32" s="53"/>
      <c r="B32" s="123"/>
      <c r="C32" s="1201" t="s">
        <v>507</v>
      </c>
      <c r="D32" s="1376"/>
      <c r="E32" s="1376"/>
      <c r="F32" s="1376"/>
      <c r="G32" s="1376"/>
      <c r="H32" s="1376"/>
      <c r="I32" s="1376"/>
      <c r="J32" s="1376"/>
      <c r="K32" s="1376"/>
      <c r="L32" s="1376"/>
      <c r="M32" s="1376"/>
      <c r="N32" s="1377"/>
      <c r="O32" s="136"/>
      <c r="P32" s="1380" t="s">
        <v>470</v>
      </c>
      <c r="Q32" s="1381"/>
      <c r="R32" s="1381"/>
      <c r="S32" s="1381"/>
      <c r="T32" s="1381"/>
      <c r="U32" s="1381"/>
      <c r="V32" s="1381"/>
      <c r="W32" s="1381"/>
      <c r="X32" s="1381"/>
      <c r="Y32" s="1381"/>
      <c r="Z32" s="137"/>
      <c r="AA32" s="138"/>
      <c r="AB32" s="1380" t="s">
        <v>471</v>
      </c>
      <c r="AC32" s="1381"/>
      <c r="AD32" s="1381"/>
      <c r="AE32" s="1381"/>
      <c r="AF32" s="1381"/>
      <c r="AG32" s="1381"/>
      <c r="AH32" s="1381"/>
      <c r="AI32" s="1381"/>
      <c r="AJ32" s="1381"/>
      <c r="AK32" s="1381"/>
      <c r="AL32" s="139"/>
      <c r="AM32" s="77" t="s">
        <v>387</v>
      </c>
      <c r="AN32" s="39" t="s">
        <v>508</v>
      </c>
      <c r="AO32" s="78" t="s">
        <v>389</v>
      </c>
      <c r="AP32" s="1"/>
      <c r="AQ32" s="1"/>
    </row>
    <row r="33" spans="1:43" ht="14.25" thickBot="1">
      <c r="A33" s="53"/>
      <c r="B33" s="123"/>
      <c r="C33" s="1378"/>
      <c r="D33" s="1378"/>
      <c r="E33" s="1378"/>
      <c r="F33" s="1378"/>
      <c r="G33" s="1378"/>
      <c r="H33" s="1378"/>
      <c r="I33" s="1378"/>
      <c r="J33" s="1378"/>
      <c r="K33" s="1378"/>
      <c r="L33" s="1378"/>
      <c r="M33" s="1378"/>
      <c r="N33" s="1379"/>
      <c r="O33" s="1353"/>
      <c r="P33" s="1353"/>
      <c r="Q33" s="1353"/>
      <c r="R33" s="1353"/>
      <c r="S33" s="1353"/>
      <c r="T33" s="1353"/>
      <c r="U33" s="1353"/>
      <c r="V33" s="1353"/>
      <c r="W33" s="1353"/>
      <c r="X33" s="1353"/>
      <c r="Y33" s="1353"/>
      <c r="Z33" s="1356"/>
      <c r="AA33" s="1368"/>
      <c r="AB33" s="1353"/>
      <c r="AC33" s="1353"/>
      <c r="AD33" s="1353"/>
      <c r="AE33" s="1353"/>
      <c r="AF33" s="1353"/>
      <c r="AG33" s="1353"/>
      <c r="AH33" s="1353"/>
      <c r="AI33" s="1353"/>
      <c r="AJ33" s="1353"/>
      <c r="AK33" s="1353"/>
      <c r="AL33" s="1356"/>
      <c r="AM33" s="845"/>
      <c r="AN33" s="909"/>
      <c r="AO33" s="1273" t="s">
        <v>509</v>
      </c>
      <c r="AP33" s="1"/>
      <c r="AQ33" s="1"/>
    </row>
    <row r="34" spans="1:43" ht="14.25" thickBot="1">
      <c r="A34" s="24"/>
      <c r="B34" s="105"/>
      <c r="C34" s="1369" t="s">
        <v>510</v>
      </c>
      <c r="D34" s="1369"/>
      <c r="E34" s="1369"/>
      <c r="F34" s="1369"/>
      <c r="G34" s="1369"/>
      <c r="H34" s="1369"/>
      <c r="I34" s="1369"/>
      <c r="J34" s="1369"/>
      <c r="K34" s="1369"/>
      <c r="L34" s="1369"/>
      <c r="M34" s="1369"/>
      <c r="N34" s="1370"/>
      <c r="O34" s="1371"/>
      <c r="P34" s="1372"/>
      <c r="Q34" s="1372"/>
      <c r="R34" s="1372"/>
      <c r="S34" s="1372"/>
      <c r="T34" s="1372"/>
      <c r="U34" s="1372"/>
      <c r="V34" s="1372"/>
      <c r="W34" s="1372"/>
      <c r="X34" s="1372"/>
      <c r="Y34" s="1372"/>
      <c r="Z34" s="1373"/>
      <c r="AA34" s="1374"/>
      <c r="AB34" s="1374"/>
      <c r="AC34" s="1374"/>
      <c r="AD34" s="1374"/>
      <c r="AE34" s="1374"/>
      <c r="AF34" s="1374"/>
      <c r="AG34" s="1374"/>
      <c r="AH34" s="1374"/>
      <c r="AI34" s="1374"/>
      <c r="AJ34" s="1374"/>
      <c r="AK34" s="1374"/>
      <c r="AL34" s="1375"/>
      <c r="AM34" s="843"/>
      <c r="AN34" s="910"/>
      <c r="AO34" s="1274"/>
      <c r="AP34" s="1"/>
      <c r="AQ34" s="1"/>
    </row>
    <row r="35" spans="1:43" ht="14.25">
      <c r="A35" s="53"/>
      <c r="B35" s="140"/>
      <c r="C35" s="71"/>
      <c r="D35" s="71"/>
      <c r="E35" s="786" t="s">
        <v>511</v>
      </c>
      <c r="F35" s="141"/>
      <c r="G35" s="141"/>
      <c r="H35" s="141"/>
      <c r="I35" s="141"/>
      <c r="J35" s="141"/>
      <c r="K35" s="71"/>
      <c r="L35" s="71"/>
      <c r="M35" s="142"/>
      <c r="N35" s="71"/>
      <c r="O35" s="65"/>
      <c r="P35" s="71"/>
      <c r="Q35" s="71"/>
      <c r="R35" s="71"/>
      <c r="S35" s="71"/>
      <c r="T35" s="71"/>
      <c r="U35" s="71"/>
      <c r="V35" s="61"/>
      <c r="W35" s="61"/>
      <c r="X35" s="61"/>
      <c r="Y35" s="61"/>
      <c r="Z35" s="61"/>
      <c r="AA35" s="143"/>
      <c r="AB35" s="143"/>
      <c r="AC35" s="143"/>
      <c r="AD35" s="143"/>
      <c r="AE35" s="143"/>
      <c r="AF35" s="143"/>
      <c r="AG35" s="143"/>
      <c r="AH35" s="143"/>
      <c r="AI35" s="143"/>
      <c r="AJ35" s="144"/>
      <c r="AK35" s="144"/>
      <c r="AL35" s="145"/>
      <c r="AO35" s="146"/>
      <c r="AP35" s="1"/>
      <c r="AQ35" s="1"/>
    </row>
    <row r="36" spans="1:43" ht="13.5">
      <c r="A36" s="147"/>
      <c r="B36" s="148"/>
      <c r="C36" s="149"/>
      <c r="D36" s="149"/>
      <c r="E36" s="149"/>
      <c r="F36" s="150"/>
      <c r="G36" s="151"/>
      <c r="H36" s="150"/>
      <c r="I36" s="150"/>
      <c r="J36" s="150"/>
      <c r="K36" s="1393" t="s">
        <v>512</v>
      </c>
      <c r="L36" s="1394"/>
      <c r="M36" s="1394"/>
      <c r="N36" s="1394"/>
      <c r="O36" s="1394"/>
      <c r="P36" s="1394"/>
      <c r="Q36" s="1394"/>
      <c r="R36" s="1394"/>
      <c r="S36" s="1394"/>
      <c r="T36" s="1394"/>
      <c r="U36" s="1394"/>
      <c r="V36" s="1394"/>
      <c r="W36" s="1394"/>
      <c r="X36" s="1394"/>
      <c r="Y36" s="152"/>
      <c r="Z36" s="152"/>
      <c r="AA36" s="152"/>
      <c r="AB36" s="152"/>
      <c r="AC36" s="150"/>
      <c r="AD36" s="57"/>
      <c r="AE36" s="149"/>
      <c r="AF36" s="1395" t="s">
        <v>513</v>
      </c>
      <c r="AG36" s="1334"/>
      <c r="AH36" s="1334"/>
      <c r="AI36" s="1334"/>
      <c r="AJ36" s="1334"/>
      <c r="AK36" s="1334"/>
      <c r="AL36" s="153"/>
      <c r="AM36" s="1395" t="s">
        <v>438</v>
      </c>
      <c r="AN36" s="1334"/>
      <c r="AO36" s="1335"/>
      <c r="AP36" s="1"/>
      <c r="AQ36" s="1"/>
    </row>
    <row r="37" spans="1:43" ht="13.5">
      <c r="A37" s="147"/>
      <c r="B37" s="1382" t="s">
        <v>511</v>
      </c>
      <c r="C37" s="121"/>
      <c r="D37" s="121"/>
      <c r="E37" s="121"/>
      <c r="F37" s="154"/>
      <c r="G37" s="1268" t="s">
        <v>450</v>
      </c>
      <c r="H37" s="1339"/>
      <c r="I37" s="1339"/>
      <c r="J37" s="1340"/>
      <c r="K37" s="1189" t="s">
        <v>406</v>
      </c>
      <c r="L37" s="1220"/>
      <c r="M37" s="1220"/>
      <c r="N37" s="1221"/>
      <c r="O37" s="1333" t="s">
        <v>501</v>
      </c>
      <c r="P37" s="1334"/>
      <c r="Q37" s="1334"/>
      <c r="R37" s="1334"/>
      <c r="S37" s="1334"/>
      <c r="T37" s="1334"/>
      <c r="U37" s="1334"/>
      <c r="V37" s="1334"/>
      <c r="W37" s="1268" t="s">
        <v>514</v>
      </c>
      <c r="X37" s="1339"/>
      <c r="Y37" s="1339"/>
      <c r="Z37" s="1340"/>
      <c r="AA37" s="1268" t="s">
        <v>515</v>
      </c>
      <c r="AB37" s="1339"/>
      <c r="AC37" s="1339"/>
      <c r="AD37" s="1340"/>
      <c r="AE37" s="1189" t="s">
        <v>516</v>
      </c>
      <c r="AF37" s="1220"/>
      <c r="AG37" s="1220"/>
      <c r="AH37" s="1221"/>
      <c r="AI37" s="1189" t="s">
        <v>517</v>
      </c>
      <c r="AJ37" s="1220"/>
      <c r="AK37" s="1220"/>
      <c r="AL37" s="1397"/>
      <c r="AM37" s="1390" t="s">
        <v>475</v>
      </c>
      <c r="AN37" s="1391" t="s">
        <v>476</v>
      </c>
      <c r="AO37" s="1392" t="s">
        <v>477</v>
      </c>
      <c r="AP37" s="1"/>
      <c r="AQ37" s="1"/>
    </row>
    <row r="38" spans="1:43" ht="13.5">
      <c r="A38" s="147"/>
      <c r="B38" s="1383"/>
      <c r="C38" s="71"/>
      <c r="D38" s="71"/>
      <c r="E38" s="71"/>
      <c r="F38" s="66"/>
      <c r="G38" s="1341"/>
      <c r="H38" s="1342"/>
      <c r="I38" s="1342"/>
      <c r="J38" s="1343"/>
      <c r="K38" s="1225"/>
      <c r="L38" s="1226"/>
      <c r="M38" s="1226"/>
      <c r="N38" s="1227"/>
      <c r="O38" s="1206" t="s">
        <v>518</v>
      </c>
      <c r="P38" s="1207"/>
      <c r="Q38" s="1207"/>
      <c r="R38" s="1207"/>
      <c r="S38" s="1206" t="s">
        <v>519</v>
      </c>
      <c r="T38" s="1207"/>
      <c r="U38" s="1207"/>
      <c r="V38" s="1207"/>
      <c r="W38" s="1341"/>
      <c r="X38" s="1342"/>
      <c r="Y38" s="1342"/>
      <c r="Z38" s="1343"/>
      <c r="AA38" s="1341"/>
      <c r="AB38" s="1342"/>
      <c r="AC38" s="1342"/>
      <c r="AD38" s="1343"/>
      <c r="AE38" s="1225"/>
      <c r="AF38" s="1226"/>
      <c r="AG38" s="1226"/>
      <c r="AH38" s="1227"/>
      <c r="AI38" s="1225"/>
      <c r="AJ38" s="1226"/>
      <c r="AK38" s="1226"/>
      <c r="AL38" s="1398"/>
      <c r="AM38" s="1295"/>
      <c r="AN38" s="1297"/>
      <c r="AO38" s="1299"/>
      <c r="AP38" s="1"/>
      <c r="AQ38" s="1"/>
    </row>
    <row r="39" spans="1:43" ht="13.5">
      <c r="A39" s="155"/>
      <c r="B39" s="1383"/>
      <c r="C39" s="1160" t="s">
        <v>520</v>
      </c>
      <c r="D39" s="1160"/>
      <c r="E39" s="1160"/>
      <c r="F39" s="1161"/>
      <c r="G39" s="1384">
        <f>O26</f>
        <v>0</v>
      </c>
      <c r="H39" s="1385"/>
      <c r="I39" s="1385"/>
      <c r="J39" s="1386"/>
      <c r="K39" s="1384">
        <f>O27</f>
        <v>0</v>
      </c>
      <c r="L39" s="1385"/>
      <c r="M39" s="1385"/>
      <c r="N39" s="1386"/>
      <c r="O39" s="1384">
        <f>O29</f>
        <v>0</v>
      </c>
      <c r="P39" s="1385"/>
      <c r="Q39" s="1385"/>
      <c r="R39" s="1386"/>
      <c r="S39" s="1384">
        <f>O30</f>
        <v>0</v>
      </c>
      <c r="T39" s="1385"/>
      <c r="U39" s="1385"/>
      <c r="V39" s="1386"/>
      <c r="W39" s="1384">
        <f>O31</f>
        <v>0</v>
      </c>
      <c r="X39" s="1385"/>
      <c r="Y39" s="1385"/>
      <c r="Z39" s="1386"/>
      <c r="AA39" s="1384">
        <f>O28</f>
        <v>0</v>
      </c>
      <c r="AB39" s="1385"/>
      <c r="AC39" s="1385"/>
      <c r="AD39" s="1386"/>
      <c r="AE39" s="1384">
        <f>O33</f>
        <v>0</v>
      </c>
      <c r="AF39" s="1385"/>
      <c r="AG39" s="1385"/>
      <c r="AH39" s="1386"/>
      <c r="AI39" s="1384">
        <f>AA33</f>
        <v>0</v>
      </c>
      <c r="AJ39" s="1385"/>
      <c r="AK39" s="1385"/>
      <c r="AL39" s="1396"/>
      <c r="AM39" s="843"/>
      <c r="AN39" s="1212"/>
      <c r="AO39" s="1309" t="s">
        <v>521</v>
      </c>
      <c r="AP39" s="1"/>
      <c r="AQ39" s="1"/>
    </row>
    <row r="40" spans="1:43" ht="13.5">
      <c r="A40" s="155"/>
      <c r="B40" s="1383"/>
      <c r="C40" s="1160" t="s">
        <v>522</v>
      </c>
      <c r="D40" s="1160"/>
      <c r="E40" s="1160"/>
      <c r="F40" s="1161"/>
      <c r="G40" s="1387">
        <v>0</v>
      </c>
      <c r="H40" s="1388"/>
      <c r="I40" s="1388"/>
      <c r="J40" s="1388"/>
      <c r="K40" s="1388"/>
      <c r="L40" s="1388"/>
      <c r="M40" s="1388"/>
      <c r="N40" s="1388"/>
      <c r="O40" s="1388"/>
      <c r="P40" s="1388"/>
      <c r="Q40" s="1388"/>
      <c r="R40" s="1388"/>
      <c r="S40" s="1388"/>
      <c r="T40" s="1388"/>
      <c r="U40" s="1388"/>
      <c r="V40" s="1388"/>
      <c r="W40" s="1388"/>
      <c r="X40" s="1388"/>
      <c r="Y40" s="1388"/>
      <c r="Z40" s="1389"/>
      <c r="AA40" s="1142"/>
      <c r="AB40" s="1142"/>
      <c r="AC40" s="1142"/>
      <c r="AD40" s="1143"/>
      <c r="AE40" s="1387"/>
      <c r="AF40" s="1388"/>
      <c r="AG40" s="1388"/>
      <c r="AH40" s="1388"/>
      <c r="AI40" s="1401"/>
      <c r="AJ40" s="1401"/>
      <c r="AK40" s="1401"/>
      <c r="AL40" s="1402"/>
      <c r="AM40" s="843"/>
      <c r="AN40" s="1252"/>
      <c r="AO40" s="1171"/>
      <c r="AP40" s="1"/>
      <c r="AQ40" s="1"/>
    </row>
    <row r="41" spans="1:43" ht="13.5">
      <c r="A41" s="155"/>
      <c r="B41" s="1383"/>
      <c r="C41" s="1160" t="s">
        <v>523</v>
      </c>
      <c r="D41" s="1160"/>
      <c r="E41" s="1160"/>
      <c r="F41" s="1161"/>
      <c r="G41" s="1387">
        <v>0</v>
      </c>
      <c r="H41" s="1388"/>
      <c r="I41" s="1388"/>
      <c r="J41" s="1388"/>
      <c r="K41" s="1388"/>
      <c r="L41" s="1388"/>
      <c r="M41" s="1388"/>
      <c r="N41" s="1388"/>
      <c r="O41" s="1388"/>
      <c r="P41" s="1388"/>
      <c r="Q41" s="1388"/>
      <c r="R41" s="1388"/>
      <c r="S41" s="1388"/>
      <c r="T41" s="1388"/>
      <c r="U41" s="1388"/>
      <c r="V41" s="1388"/>
      <c r="W41" s="1388"/>
      <c r="X41" s="1388"/>
      <c r="Y41" s="1388"/>
      <c r="Z41" s="1389"/>
      <c r="AA41" s="1142"/>
      <c r="AB41" s="1142"/>
      <c r="AC41" s="1142"/>
      <c r="AD41" s="1143"/>
      <c r="AE41" s="1387"/>
      <c r="AF41" s="1388"/>
      <c r="AG41" s="1388"/>
      <c r="AH41" s="1388"/>
      <c r="AI41" s="1401"/>
      <c r="AJ41" s="1401"/>
      <c r="AK41" s="1401"/>
      <c r="AL41" s="1402"/>
      <c r="AM41" s="843"/>
      <c r="AN41" s="1252"/>
      <c r="AO41" s="1171"/>
      <c r="AP41" s="1"/>
      <c r="AQ41" s="1"/>
    </row>
    <row r="42" spans="1:43" ht="14.25">
      <c r="A42" s="155"/>
      <c r="B42" s="1383"/>
      <c r="C42" s="1209" t="s">
        <v>524</v>
      </c>
      <c r="D42" s="1209"/>
      <c r="E42" s="1209"/>
      <c r="F42" s="1210"/>
      <c r="G42" s="1387">
        <v>0</v>
      </c>
      <c r="H42" s="1388"/>
      <c r="I42" s="1388"/>
      <c r="J42" s="1388"/>
      <c r="K42" s="1388"/>
      <c r="L42" s="1388"/>
      <c r="M42" s="1388"/>
      <c r="N42" s="1388"/>
      <c r="O42" s="1388"/>
      <c r="P42" s="1388"/>
      <c r="Q42" s="1388"/>
      <c r="R42" s="1388"/>
      <c r="S42" s="1388"/>
      <c r="T42" s="1388"/>
      <c r="U42" s="1388"/>
      <c r="V42" s="1388"/>
      <c r="W42" s="1388"/>
      <c r="X42" s="1388"/>
      <c r="Y42" s="1388"/>
      <c r="Z42" s="1389"/>
      <c r="AA42" s="1142"/>
      <c r="AB42" s="1142"/>
      <c r="AC42" s="1142"/>
      <c r="AD42" s="1143"/>
      <c r="AE42" s="1387"/>
      <c r="AF42" s="1388"/>
      <c r="AG42" s="1388"/>
      <c r="AH42" s="1388"/>
      <c r="AI42" s="1401"/>
      <c r="AJ42" s="1401"/>
      <c r="AK42" s="1401"/>
      <c r="AL42" s="1402"/>
      <c r="AM42" s="843"/>
      <c r="AN42" s="1252"/>
      <c r="AO42" s="1400"/>
      <c r="AP42" s="1"/>
      <c r="AQ42" s="1"/>
    </row>
    <row r="43" spans="1:43" ht="13.5">
      <c r="A43" s="156"/>
      <c r="B43" s="1383"/>
      <c r="C43" s="1183" t="s">
        <v>525</v>
      </c>
      <c r="D43" s="1183"/>
      <c r="E43" s="1183"/>
      <c r="F43" s="1184"/>
      <c r="G43" s="1168" t="s">
        <v>789</v>
      </c>
      <c r="H43" s="1403"/>
      <c r="I43" s="1403"/>
      <c r="J43" s="1403"/>
      <c r="K43" s="1403"/>
      <c r="L43" s="1403"/>
      <c r="M43" s="1403"/>
      <c r="N43" s="1403"/>
      <c r="O43" s="1403"/>
      <c r="P43" s="1403"/>
      <c r="Q43" s="1403"/>
      <c r="R43" s="1403"/>
      <c r="S43" s="1403"/>
      <c r="T43" s="1403"/>
      <c r="U43" s="1403"/>
      <c r="V43" s="1403"/>
      <c r="W43" s="1403"/>
      <c r="X43" s="1403"/>
      <c r="Y43" s="1403"/>
      <c r="Z43" s="1404"/>
      <c r="AA43" s="1041" t="s">
        <v>526</v>
      </c>
      <c r="AB43" s="1041"/>
      <c r="AC43" s="1041"/>
      <c r="AD43" s="1042"/>
      <c r="AE43" s="1168" t="s">
        <v>527</v>
      </c>
      <c r="AF43" s="1403"/>
      <c r="AG43" s="1403"/>
      <c r="AH43" s="1403"/>
      <c r="AI43" s="1403"/>
      <c r="AJ43" s="1403"/>
      <c r="AK43" s="1403"/>
      <c r="AL43" s="1405"/>
      <c r="AM43" s="843"/>
      <c r="AN43" s="1252"/>
      <c r="AO43" s="842"/>
      <c r="AP43" s="1"/>
      <c r="AQ43" s="1"/>
    </row>
    <row r="44" spans="1:43" ht="14.25">
      <c r="A44" s="156"/>
      <c r="B44" s="1383"/>
      <c r="C44" s="1406" t="s">
        <v>528</v>
      </c>
      <c r="D44" s="1407"/>
      <c r="E44" s="1407"/>
      <c r="F44" s="1408"/>
      <c r="G44" s="1409"/>
      <c r="H44" s="1410"/>
      <c r="I44" s="1410"/>
      <c r="J44" s="1411"/>
      <c r="K44" s="1409"/>
      <c r="L44" s="1410"/>
      <c r="M44" s="1410"/>
      <c r="N44" s="1411"/>
      <c r="O44" s="1409"/>
      <c r="P44" s="1410"/>
      <c r="Q44" s="1410"/>
      <c r="R44" s="1411"/>
      <c r="S44" s="1409"/>
      <c r="T44" s="1410"/>
      <c r="U44" s="1410"/>
      <c r="V44" s="1411"/>
      <c r="W44" s="1409"/>
      <c r="X44" s="1410"/>
      <c r="Y44" s="1410"/>
      <c r="Z44" s="1411"/>
      <c r="AA44" s="1409"/>
      <c r="AB44" s="1410"/>
      <c r="AC44" s="1410"/>
      <c r="AD44" s="1411"/>
      <c r="AE44" s="1409"/>
      <c r="AF44" s="1410"/>
      <c r="AG44" s="1410"/>
      <c r="AH44" s="1411"/>
      <c r="AI44" s="1409"/>
      <c r="AJ44" s="1410"/>
      <c r="AK44" s="1410"/>
      <c r="AL44" s="1412"/>
      <c r="AM44" s="843"/>
      <c r="AN44" s="1252"/>
      <c r="AO44" s="1413" t="s">
        <v>776</v>
      </c>
      <c r="AP44" s="1"/>
      <c r="AQ44" s="1"/>
    </row>
    <row r="45" spans="1:43" ht="14.25">
      <c r="A45" s="156"/>
      <c r="B45" s="1383"/>
      <c r="C45" s="1406" t="s">
        <v>529</v>
      </c>
      <c r="D45" s="1407"/>
      <c r="E45" s="1407"/>
      <c r="F45" s="1408"/>
      <c r="G45" s="1415">
        <f>'設条'!P28/3</f>
        <v>12</v>
      </c>
      <c r="H45" s="1416"/>
      <c r="I45" s="1416"/>
      <c r="J45" s="1417"/>
      <c r="K45" s="1415">
        <f>G45</f>
        <v>12</v>
      </c>
      <c r="L45" s="1416"/>
      <c r="M45" s="1416"/>
      <c r="N45" s="1417"/>
      <c r="O45" s="1415">
        <f>G45*1.25</f>
        <v>15</v>
      </c>
      <c r="P45" s="1416"/>
      <c r="Q45" s="1416"/>
      <c r="R45" s="1417"/>
      <c r="S45" s="1415">
        <f>O45</f>
        <v>15</v>
      </c>
      <c r="T45" s="1416"/>
      <c r="U45" s="1416"/>
      <c r="V45" s="1417"/>
      <c r="W45" s="1415">
        <f>G45*1.5</f>
        <v>18</v>
      </c>
      <c r="X45" s="1416"/>
      <c r="Y45" s="1416"/>
      <c r="Z45" s="1417"/>
      <c r="AA45" s="1415">
        <v>12</v>
      </c>
      <c r="AB45" s="1416"/>
      <c r="AC45" s="1416"/>
      <c r="AD45" s="1417"/>
      <c r="AE45" s="1415">
        <v>12</v>
      </c>
      <c r="AF45" s="1416"/>
      <c r="AG45" s="1416"/>
      <c r="AH45" s="1417"/>
      <c r="AI45" s="1415">
        <v>12</v>
      </c>
      <c r="AJ45" s="1416"/>
      <c r="AK45" s="1416"/>
      <c r="AL45" s="1418"/>
      <c r="AM45" s="843"/>
      <c r="AN45" s="1252"/>
      <c r="AO45" s="1324"/>
      <c r="AP45" s="1"/>
      <c r="AQ45" s="1"/>
    </row>
    <row r="46" spans="1:43" ht="14.25">
      <c r="A46" s="156"/>
      <c r="B46" s="1383"/>
      <c r="C46" s="1406" t="s">
        <v>530</v>
      </c>
      <c r="D46" s="1407"/>
      <c r="E46" s="1407"/>
      <c r="F46" s="1408"/>
      <c r="G46" s="1409"/>
      <c r="H46" s="1410"/>
      <c r="I46" s="1410"/>
      <c r="J46" s="1411"/>
      <c r="K46" s="1409"/>
      <c r="L46" s="1410"/>
      <c r="M46" s="1410"/>
      <c r="N46" s="1411"/>
      <c r="O46" s="1409"/>
      <c r="P46" s="1410"/>
      <c r="Q46" s="1410"/>
      <c r="R46" s="1411"/>
      <c r="S46" s="1409"/>
      <c r="T46" s="1410"/>
      <c r="U46" s="1410"/>
      <c r="V46" s="1411"/>
      <c r="W46" s="1409"/>
      <c r="X46" s="1410"/>
      <c r="Y46" s="1410"/>
      <c r="Z46" s="1411"/>
      <c r="AA46" s="1409"/>
      <c r="AB46" s="1410"/>
      <c r="AC46" s="1410"/>
      <c r="AD46" s="1411"/>
      <c r="AE46" s="1409"/>
      <c r="AF46" s="1410"/>
      <c r="AG46" s="1410"/>
      <c r="AH46" s="1411"/>
      <c r="AI46" s="1409"/>
      <c r="AJ46" s="1410"/>
      <c r="AK46" s="1410"/>
      <c r="AL46" s="1412"/>
      <c r="AM46" s="843"/>
      <c r="AN46" s="1252"/>
      <c r="AO46" s="1324"/>
      <c r="AP46" s="1"/>
      <c r="AQ46" s="1"/>
    </row>
    <row r="47" spans="1:43" ht="15" thickBot="1">
      <c r="A47" s="157"/>
      <c r="B47" s="158"/>
      <c r="C47" s="1422" t="s">
        <v>531</v>
      </c>
      <c r="D47" s="1423"/>
      <c r="E47" s="1423"/>
      <c r="F47" s="1424"/>
      <c r="G47" s="1419">
        <f>'設条'!AF48</f>
        <v>100</v>
      </c>
      <c r="H47" s="1420"/>
      <c r="I47" s="1420"/>
      <c r="J47" s="1421"/>
      <c r="K47" s="1419">
        <f>'設条'!AF49</f>
        <v>140</v>
      </c>
      <c r="L47" s="1420"/>
      <c r="M47" s="1420"/>
      <c r="N47" s="1421"/>
      <c r="O47" s="1419">
        <f>'設条'!AF47*1.25</f>
        <v>225</v>
      </c>
      <c r="P47" s="1420"/>
      <c r="Q47" s="1420"/>
      <c r="R47" s="1421"/>
      <c r="S47" s="1419">
        <f>O47</f>
        <v>225</v>
      </c>
      <c r="T47" s="1420"/>
      <c r="U47" s="1420"/>
      <c r="V47" s="1421"/>
      <c r="W47" s="1419">
        <f>'設条'!AF50*1.5</f>
        <v>300</v>
      </c>
      <c r="X47" s="1420"/>
      <c r="Y47" s="1420"/>
      <c r="Z47" s="1421"/>
      <c r="AA47" s="1419">
        <f>K47</f>
        <v>140</v>
      </c>
      <c r="AB47" s="1420"/>
      <c r="AC47" s="1420"/>
      <c r="AD47" s="1421"/>
      <c r="AE47" s="1419">
        <f>K47</f>
        <v>140</v>
      </c>
      <c r="AF47" s="1420"/>
      <c r="AG47" s="1420"/>
      <c r="AH47" s="1421"/>
      <c r="AI47" s="1419">
        <f>K47</f>
        <v>140</v>
      </c>
      <c r="AJ47" s="1420"/>
      <c r="AK47" s="1420"/>
      <c r="AL47" s="1437"/>
      <c r="AM47" s="846"/>
      <c r="AN47" s="1399"/>
      <c r="AO47" s="1414"/>
      <c r="AP47" s="1"/>
      <c r="AQ47" s="1"/>
    </row>
    <row r="48" spans="1:43" ht="14.25">
      <c r="A48" s="96"/>
      <c r="B48" s="100"/>
      <c r="C48" s="100" t="s">
        <v>532</v>
      </c>
      <c r="D48" s="100"/>
      <c r="E48" s="100"/>
      <c r="F48" s="100"/>
      <c r="G48" s="100"/>
      <c r="H48" s="100"/>
      <c r="I48" s="100"/>
      <c r="J48" s="100"/>
      <c r="K48" s="100"/>
      <c r="L48" s="100"/>
      <c r="M48" s="100"/>
      <c r="N48" s="100"/>
      <c r="O48" s="159"/>
      <c r="P48" s="100"/>
      <c r="Q48" s="100"/>
      <c r="R48" s="100"/>
      <c r="S48" s="100"/>
      <c r="T48" s="100"/>
      <c r="U48" s="100"/>
      <c r="V48" s="100"/>
      <c r="W48" s="100"/>
      <c r="X48" s="100"/>
      <c r="Y48" s="100"/>
      <c r="Z48" s="100"/>
      <c r="AA48" s="100"/>
      <c r="AB48" s="100"/>
      <c r="AC48" s="100"/>
      <c r="AD48" s="100"/>
      <c r="AE48" s="100"/>
      <c r="AF48" s="100"/>
      <c r="AG48" s="100"/>
      <c r="AH48" s="100"/>
      <c r="AI48" s="100"/>
      <c r="AJ48" s="100"/>
      <c r="AK48" s="23"/>
      <c r="AL48" s="23"/>
      <c r="AM48" s="160"/>
      <c r="AN48" s="100"/>
      <c r="AO48" s="26"/>
      <c r="AP48" s="1"/>
      <c r="AQ48" s="1"/>
    </row>
    <row r="49" spans="1:43" ht="14.25">
      <c r="A49" s="96"/>
      <c r="B49" s="100"/>
      <c r="C49" s="100"/>
      <c r="D49" s="100"/>
      <c r="E49" s="100"/>
      <c r="F49" s="100"/>
      <c r="G49" s="100"/>
      <c r="H49" s="100"/>
      <c r="I49" s="100"/>
      <c r="J49" s="100"/>
      <c r="K49" s="100"/>
      <c r="L49" s="100"/>
      <c r="M49" s="100"/>
      <c r="N49" s="100"/>
      <c r="O49" s="159"/>
      <c r="P49" s="100"/>
      <c r="Q49" s="100"/>
      <c r="R49" s="100"/>
      <c r="S49" s="100"/>
      <c r="T49" s="100"/>
      <c r="U49" s="98" t="s">
        <v>533</v>
      </c>
      <c r="V49" s="98"/>
      <c r="W49" s="98"/>
      <c r="X49" s="98"/>
      <c r="Y49" s="98"/>
      <c r="Z49" s="98"/>
      <c r="AA49" s="98"/>
      <c r="AB49" s="98"/>
      <c r="AC49" s="98"/>
      <c r="AD49" s="98"/>
      <c r="AE49" s="98"/>
      <c r="AF49" s="100"/>
      <c r="AG49" s="100"/>
      <c r="AH49" s="100"/>
      <c r="AI49" s="100"/>
      <c r="AJ49" s="100"/>
      <c r="AK49" s="23"/>
      <c r="AL49" s="23"/>
      <c r="AM49" s="100"/>
      <c r="AN49" s="100"/>
      <c r="AO49" s="26"/>
      <c r="AP49" s="1"/>
      <c r="AQ49" s="1"/>
    </row>
    <row r="50" spans="1:43" ht="14.25">
      <c r="A50" s="96"/>
      <c r="B50" s="100"/>
      <c r="C50" s="100"/>
      <c r="D50" s="100"/>
      <c r="E50" s="100"/>
      <c r="F50" s="100"/>
      <c r="G50" s="100"/>
      <c r="H50" s="100"/>
      <c r="I50" s="100"/>
      <c r="J50" s="100"/>
      <c r="K50" s="100"/>
      <c r="L50" s="100"/>
      <c r="M50" s="100"/>
      <c r="N50" s="100"/>
      <c r="O50" s="159"/>
      <c r="P50" s="100"/>
      <c r="Q50" s="100"/>
      <c r="R50" s="100"/>
      <c r="S50" s="100"/>
      <c r="T50" s="100"/>
      <c r="X50" s="1440" t="s">
        <v>534</v>
      </c>
      <c r="Y50" s="1441"/>
      <c r="Z50" s="1441"/>
      <c r="AA50" s="162" t="s">
        <v>535</v>
      </c>
      <c r="AB50" s="1434">
        <f>G42</f>
        <v>0</v>
      </c>
      <c r="AC50" s="1435"/>
      <c r="AD50" s="1435"/>
      <c r="AE50" s="1436"/>
      <c r="AF50" s="724"/>
      <c r="AG50" s="191"/>
      <c r="AH50" s="191"/>
      <c r="AI50" s="721"/>
      <c r="AJ50" s="721"/>
      <c r="AK50" s="721"/>
      <c r="AL50" s="721"/>
      <c r="AM50" s="100"/>
      <c r="AN50" s="100"/>
      <c r="AO50" s="26"/>
      <c r="AP50" s="1"/>
      <c r="AQ50" s="1"/>
    </row>
    <row r="51" spans="1:43" ht="14.25">
      <c r="A51" s="96"/>
      <c r="B51" s="100"/>
      <c r="C51" s="100"/>
      <c r="D51" s="100"/>
      <c r="E51" s="100"/>
      <c r="F51" s="100"/>
      <c r="G51" s="100"/>
      <c r="H51" s="100"/>
      <c r="I51" s="100"/>
      <c r="J51" s="100"/>
      <c r="K51" s="100"/>
      <c r="L51" s="100"/>
      <c r="M51" s="100"/>
      <c r="N51" s="100"/>
      <c r="O51" s="159"/>
      <c r="P51" s="100"/>
      <c r="Q51" s="100"/>
      <c r="R51" s="100"/>
      <c r="S51" s="100"/>
      <c r="T51" s="100"/>
      <c r="U51" s="100"/>
      <c r="V51" s="100"/>
      <c r="W51" s="100"/>
      <c r="Y51" s="723"/>
      <c r="Z51" s="1431" t="str">
        <f>G43</f>
        <v>D19@250</v>
      </c>
      <c r="AA51" s="1432"/>
      <c r="AB51" s="1432"/>
      <c r="AC51" s="1432"/>
      <c r="AD51" s="1432"/>
      <c r="AE51" s="1433"/>
      <c r="AF51" s="100"/>
      <c r="AG51" s="100"/>
      <c r="AH51" s="100"/>
      <c r="AI51" s="100"/>
      <c r="AJ51" s="100"/>
      <c r="AM51" s="100"/>
      <c r="AN51" s="100"/>
      <c r="AO51" s="26"/>
      <c r="AP51" s="1"/>
      <c r="AQ51" s="1"/>
    </row>
    <row r="52" spans="1:43" ht="15.75">
      <c r="A52" s="96"/>
      <c r="B52" s="337" t="s">
        <v>646</v>
      </c>
      <c r="C52" s="100"/>
      <c r="D52" s="100"/>
      <c r="O52" s="163"/>
      <c r="P52" s="100"/>
      <c r="Q52" s="98"/>
      <c r="R52" s="98"/>
      <c r="S52" s="98"/>
      <c r="T52" s="98"/>
      <c r="U52" s="98"/>
      <c r="V52" s="98"/>
      <c r="W52" s="98"/>
      <c r="X52" s="98"/>
      <c r="Y52" s="98"/>
      <c r="Z52" s="98"/>
      <c r="AA52" s="98"/>
      <c r="AB52" s="98"/>
      <c r="AC52" s="98"/>
      <c r="AD52" s="100"/>
      <c r="AE52" s="100"/>
      <c r="AF52" s="100"/>
      <c r="AG52" s="100"/>
      <c r="AH52" s="100"/>
      <c r="AI52" s="100"/>
      <c r="AJ52" s="100"/>
      <c r="AK52" s="23"/>
      <c r="AL52" s="23"/>
      <c r="AM52" s="100"/>
      <c r="AN52" s="100"/>
      <c r="AO52" s="26"/>
      <c r="AP52" s="1"/>
      <c r="AQ52" s="1"/>
    </row>
    <row r="53" spans="1:43" ht="15.75">
      <c r="A53" s="911"/>
      <c r="B53" s="912"/>
      <c r="C53" s="912" t="s">
        <v>802</v>
      </c>
      <c r="D53" s="912"/>
      <c r="E53" s="913"/>
      <c r="F53" s="913"/>
      <c r="G53" s="913"/>
      <c r="H53" s="913"/>
      <c r="I53" s="913"/>
      <c r="J53" s="913"/>
      <c r="K53" s="913"/>
      <c r="L53" s="913"/>
      <c r="M53" s="913"/>
      <c r="N53" s="913"/>
      <c r="O53" s="914"/>
      <c r="P53" s="912"/>
      <c r="Q53" s="100"/>
      <c r="R53" s="100"/>
      <c r="S53" s="100"/>
      <c r="T53" s="100"/>
      <c r="U53" s="100"/>
      <c r="V53" s="100"/>
      <c r="W53" s="100"/>
      <c r="X53" s="100"/>
      <c r="Y53" s="100"/>
      <c r="Z53" s="100"/>
      <c r="AA53" s="100"/>
      <c r="AB53" s="100"/>
      <c r="AC53" s="100"/>
      <c r="AD53" s="100"/>
      <c r="AE53" s="100"/>
      <c r="AF53" s="100"/>
      <c r="AG53" s="100"/>
      <c r="AH53" s="100"/>
      <c r="AI53" s="100"/>
      <c r="AJ53" s="100"/>
      <c r="AM53" s="100"/>
      <c r="AN53" s="100"/>
      <c r="AO53" s="26"/>
      <c r="AP53" s="1"/>
      <c r="AQ53" s="1"/>
    </row>
    <row r="54" spans="1:43" ht="9.75" customHeight="1">
      <c r="A54" s="911"/>
      <c r="B54" s="912"/>
      <c r="C54" s="912" t="s">
        <v>803</v>
      </c>
      <c r="D54" s="912"/>
      <c r="E54" s="913"/>
      <c r="F54" s="913"/>
      <c r="G54" s="913"/>
      <c r="H54" s="913"/>
      <c r="I54" s="913"/>
      <c r="J54" s="913"/>
      <c r="K54" s="913"/>
      <c r="L54" s="913"/>
      <c r="M54" s="913"/>
      <c r="N54" s="913"/>
      <c r="O54" s="914"/>
      <c r="P54" s="912"/>
      <c r="Q54" s="100"/>
      <c r="R54" s="100"/>
      <c r="S54" s="100"/>
      <c r="T54" s="100"/>
      <c r="U54" s="100"/>
      <c r="V54" s="100"/>
      <c r="W54" s="100"/>
      <c r="X54" s="100"/>
      <c r="Y54" s="100"/>
      <c r="Z54" s="100"/>
      <c r="AA54" s="100"/>
      <c r="AB54" s="100"/>
      <c r="AC54" s="100"/>
      <c r="AD54" s="100"/>
      <c r="AE54" s="100"/>
      <c r="AF54" s="100"/>
      <c r="AG54" s="100"/>
      <c r="AH54" s="100"/>
      <c r="AI54" s="100"/>
      <c r="AJ54" s="100"/>
      <c r="AM54" s="100"/>
      <c r="AN54" s="100"/>
      <c r="AO54" s="26"/>
      <c r="AP54" s="1"/>
      <c r="AQ54" s="1"/>
    </row>
    <row r="55" spans="1:43" ht="15.75">
      <c r="A55" s="911"/>
      <c r="B55" s="912"/>
      <c r="C55" s="912"/>
      <c r="D55" s="912"/>
      <c r="E55" s="913"/>
      <c r="F55" s="913"/>
      <c r="G55" s="913"/>
      <c r="H55" s="913"/>
      <c r="I55" s="913"/>
      <c r="J55" s="913"/>
      <c r="K55" s="913"/>
      <c r="L55" s="913"/>
      <c r="M55" s="913"/>
      <c r="N55" s="913"/>
      <c r="O55" s="914"/>
      <c r="P55" s="912"/>
      <c r="Q55" s="100"/>
      <c r="R55" s="100"/>
      <c r="S55" s="100"/>
      <c r="T55" s="100"/>
      <c r="U55" s="100"/>
      <c r="V55" s="100"/>
      <c r="W55" s="100"/>
      <c r="X55" s="100"/>
      <c r="Y55" s="97"/>
      <c r="Z55" s="100"/>
      <c r="AA55" s="100"/>
      <c r="AB55" s="100"/>
      <c r="AC55" s="100"/>
      <c r="AD55" s="100"/>
      <c r="AE55" s="100"/>
      <c r="AF55" s="100"/>
      <c r="AG55" s="100"/>
      <c r="AH55" s="100"/>
      <c r="AI55" s="23"/>
      <c r="AJ55" s="23"/>
      <c r="AK55" s="23"/>
      <c r="AL55" s="23"/>
      <c r="AM55" s="23"/>
      <c r="AN55" s="159"/>
      <c r="AO55" s="26"/>
      <c r="AP55" s="100"/>
      <c r="AQ55" s="1"/>
    </row>
    <row r="56" spans="1:43" ht="15.75">
      <c r="A56" s="911"/>
      <c r="B56" s="913"/>
      <c r="C56" s="912" t="s">
        <v>800</v>
      </c>
      <c r="D56" s="913"/>
      <c r="E56" s="913"/>
      <c r="F56" s="913"/>
      <c r="G56" s="913"/>
      <c r="H56" s="913"/>
      <c r="I56" s="913"/>
      <c r="J56" s="913"/>
      <c r="K56" s="913"/>
      <c r="L56" s="913"/>
      <c r="M56" s="913"/>
      <c r="N56" s="913"/>
      <c r="O56" s="913"/>
      <c r="P56" s="913"/>
      <c r="R56" s="100"/>
      <c r="S56" s="100"/>
      <c r="T56" s="100"/>
      <c r="U56" s="100"/>
      <c r="V56" s="100"/>
      <c r="W56" s="100"/>
      <c r="X56" s="100"/>
      <c r="Y56" s="97"/>
      <c r="Z56" s="100"/>
      <c r="AA56" s="100"/>
      <c r="AB56" s="100"/>
      <c r="AC56" s="100"/>
      <c r="AD56" s="100"/>
      <c r="AE56" s="100"/>
      <c r="AF56" s="100"/>
      <c r="AG56" s="100"/>
      <c r="AH56" s="100"/>
      <c r="AN56" s="163"/>
      <c r="AO56" s="26"/>
      <c r="AP56" s="100"/>
      <c r="AQ56" s="1"/>
    </row>
    <row r="57" spans="1:43" ht="13.5">
      <c r="A57" s="911"/>
      <c r="B57" s="912"/>
      <c r="C57" s="912" t="s">
        <v>801</v>
      </c>
      <c r="D57" s="913"/>
      <c r="E57" s="913"/>
      <c r="F57" s="913"/>
      <c r="G57" s="913"/>
      <c r="H57" s="913"/>
      <c r="I57" s="913"/>
      <c r="J57" s="913"/>
      <c r="K57" s="913"/>
      <c r="L57" s="913"/>
      <c r="M57" s="913"/>
      <c r="N57" s="913"/>
      <c r="O57" s="913"/>
      <c r="P57" s="913"/>
      <c r="R57" s="100"/>
      <c r="S57" s="100"/>
      <c r="T57" s="100"/>
      <c r="U57" s="100"/>
      <c r="V57" s="100"/>
      <c r="W57" s="100"/>
      <c r="X57" s="100"/>
      <c r="Y57" s="97"/>
      <c r="Z57" s="164"/>
      <c r="AA57" s="98"/>
      <c r="AB57" s="98"/>
      <c r="AC57" s="98"/>
      <c r="AD57" s="100"/>
      <c r="AE57" s="100"/>
      <c r="AF57" s="100"/>
      <c r="AG57" s="100"/>
      <c r="AH57" s="100"/>
      <c r="AI57" s="100"/>
      <c r="AJ57" s="100"/>
      <c r="AM57" s="100"/>
      <c r="AN57" s="100"/>
      <c r="AO57" s="26"/>
      <c r="AP57" s="1"/>
      <c r="AQ57" s="1"/>
    </row>
    <row r="58" spans="1:43" ht="15.75">
      <c r="A58" s="911"/>
      <c r="B58" s="912"/>
      <c r="C58" s="912"/>
      <c r="D58" s="912"/>
      <c r="E58" s="913"/>
      <c r="F58" s="913"/>
      <c r="G58" s="900"/>
      <c r="H58" s="913"/>
      <c r="I58" s="913"/>
      <c r="J58" s="913"/>
      <c r="K58" s="913"/>
      <c r="L58" s="913"/>
      <c r="M58" s="913"/>
      <c r="N58" s="913"/>
      <c r="O58" s="914"/>
      <c r="P58" s="912"/>
      <c r="Q58" s="100"/>
      <c r="R58" s="100"/>
      <c r="S58" s="1438" t="s">
        <v>537</v>
      </c>
      <c r="T58" s="1438"/>
      <c r="U58" s="1438"/>
      <c r="V58" s="1438"/>
      <c r="W58" s="1438"/>
      <c r="X58" s="1439" t="s">
        <v>534</v>
      </c>
      <c r="Y58" s="1439"/>
      <c r="Z58" s="1439"/>
      <c r="AA58" s="162" t="s">
        <v>535</v>
      </c>
      <c r="AB58" s="1425">
        <f>AE42</f>
        <v>0</v>
      </c>
      <c r="AC58" s="1426"/>
      <c r="AD58" s="1426"/>
      <c r="AE58" s="1427"/>
      <c r="AF58" s="100"/>
      <c r="AG58" s="100"/>
      <c r="AH58" s="100"/>
      <c r="AI58" s="100"/>
      <c r="AJ58" s="100"/>
      <c r="AM58" s="100"/>
      <c r="AN58" s="100"/>
      <c r="AO58" s="26"/>
      <c r="AP58" s="1"/>
      <c r="AQ58" s="1"/>
    </row>
    <row r="59" spans="1:43" ht="14.25">
      <c r="A59" s="911"/>
      <c r="B59" s="912"/>
      <c r="C59" s="912"/>
      <c r="D59" s="912"/>
      <c r="E59" s="912"/>
      <c r="F59" s="912"/>
      <c r="G59" s="912"/>
      <c r="H59" s="912"/>
      <c r="I59" s="912"/>
      <c r="J59" s="912"/>
      <c r="K59" s="912"/>
      <c r="L59" s="912"/>
      <c r="M59" s="912"/>
      <c r="N59" s="912"/>
      <c r="O59" s="915"/>
      <c r="P59" s="912"/>
      <c r="Q59" s="100"/>
      <c r="R59" s="100"/>
      <c r="S59" s="23"/>
      <c r="T59" s="23"/>
      <c r="Z59" s="1428" t="str">
        <f>AE43</f>
        <v>D @</v>
      </c>
      <c r="AA59" s="1429"/>
      <c r="AB59" s="1429"/>
      <c r="AC59" s="1429"/>
      <c r="AD59" s="1429"/>
      <c r="AE59" s="1430"/>
      <c r="AF59" s="720"/>
      <c r="AG59" s="721"/>
      <c r="AH59" s="721"/>
      <c r="AI59" s="721"/>
      <c r="AJ59" s="100"/>
      <c r="AM59" s="100"/>
      <c r="AN59" s="100"/>
      <c r="AO59" s="26"/>
      <c r="AP59" s="1"/>
      <c r="AQ59" s="1"/>
    </row>
    <row r="60" spans="1:43" ht="15" thickBot="1">
      <c r="A60" s="916"/>
      <c r="B60" s="917"/>
      <c r="C60" s="917"/>
      <c r="D60" s="917"/>
      <c r="E60" s="917"/>
      <c r="F60" s="917"/>
      <c r="G60" s="917"/>
      <c r="H60" s="917"/>
      <c r="I60" s="917"/>
      <c r="J60" s="917"/>
      <c r="K60" s="917"/>
      <c r="L60" s="917"/>
      <c r="M60" s="917"/>
      <c r="N60" s="917"/>
      <c r="O60" s="918"/>
      <c r="P60" s="917"/>
      <c r="Q60" s="107"/>
      <c r="R60" s="107"/>
      <c r="S60" s="107"/>
      <c r="T60" s="28"/>
      <c r="U60" s="28"/>
      <c r="V60" s="28"/>
      <c r="W60" s="28"/>
      <c r="X60" s="28"/>
      <c r="Y60" s="28"/>
      <c r="Z60" s="722"/>
      <c r="AA60" s="722"/>
      <c r="AB60" s="722"/>
      <c r="AC60" s="722"/>
      <c r="AD60" s="751"/>
      <c r="AE60" s="107"/>
      <c r="AF60" s="107"/>
      <c r="AG60" s="107"/>
      <c r="AH60" s="107"/>
      <c r="AI60" s="107"/>
      <c r="AJ60" s="107"/>
      <c r="AK60" s="107"/>
      <c r="AL60" s="28"/>
      <c r="AM60" s="107"/>
      <c r="AN60" s="107"/>
      <c r="AO60" s="112"/>
      <c r="AP60" s="1"/>
      <c r="AQ60" s="1"/>
    </row>
    <row r="61" spans="1:43" ht="13.5">
      <c r="A61" s="713"/>
      <c r="B61" s="713"/>
      <c r="C61" s="713"/>
      <c r="D61" s="713"/>
      <c r="E61" s="713"/>
      <c r="F61" s="713"/>
      <c r="G61" s="713"/>
      <c r="H61" s="713"/>
      <c r="I61" s="713"/>
      <c r="J61" s="713"/>
      <c r="K61" s="713"/>
      <c r="L61" s="713"/>
      <c r="M61" s="713"/>
      <c r="N61" s="713"/>
      <c r="O61" s="713"/>
      <c r="P61" s="713"/>
      <c r="Q61" s="713"/>
      <c r="R61" s="713"/>
      <c r="S61" s="713"/>
      <c r="T61" s="713"/>
      <c r="U61" s="713"/>
      <c r="V61" s="713"/>
      <c r="W61" s="713"/>
      <c r="X61" s="713"/>
      <c r="Y61" s="713"/>
      <c r="Z61" s="713"/>
      <c r="AA61" s="713"/>
      <c r="AB61" s="713"/>
      <c r="AC61" s="713"/>
      <c r="AD61" s="713"/>
      <c r="AE61" s="713"/>
      <c r="AF61" s="713"/>
      <c r="AG61" s="713"/>
      <c r="AH61" s="713"/>
      <c r="AI61" s="713"/>
      <c r="AJ61" s="713"/>
      <c r="AK61" s="713"/>
      <c r="AL61" s="713"/>
      <c r="AM61" s="713"/>
      <c r="AN61" s="713"/>
      <c r="AO61" s="1"/>
      <c r="AP61" s="1"/>
      <c r="AQ61" s="1"/>
    </row>
    <row r="62" spans="1:43" ht="13.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5"/>
      <c r="AO62" s="1"/>
      <c r="AP62" s="1"/>
      <c r="AQ62" s="1"/>
    </row>
    <row r="63" spans="1:43" ht="13.5">
      <c r="A63" s="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258">
    <mergeCell ref="S58:W58"/>
    <mergeCell ref="X58:Z58"/>
    <mergeCell ref="S44:V44"/>
    <mergeCell ref="W44:Z44"/>
    <mergeCell ref="X50:Z50"/>
    <mergeCell ref="S47:V47"/>
    <mergeCell ref="W47:Z47"/>
    <mergeCell ref="AA40:AD40"/>
    <mergeCell ref="AB58:AE58"/>
    <mergeCell ref="Z59:AE59"/>
    <mergeCell ref="Z51:AE51"/>
    <mergeCell ref="AB50:AE50"/>
    <mergeCell ref="AA44:AD44"/>
    <mergeCell ref="AE44:AH44"/>
    <mergeCell ref="AA42:AD42"/>
    <mergeCell ref="AE42:AL42"/>
    <mergeCell ref="AI47:AL47"/>
    <mergeCell ref="AA47:AD47"/>
    <mergeCell ref="AE47:AH47"/>
    <mergeCell ref="C47:F47"/>
    <mergeCell ref="G47:J47"/>
    <mergeCell ref="K47:N47"/>
    <mergeCell ref="O47:R47"/>
    <mergeCell ref="AI45:AL45"/>
    <mergeCell ref="C46:F46"/>
    <mergeCell ref="G46:J46"/>
    <mergeCell ref="K46:N46"/>
    <mergeCell ref="O46:R46"/>
    <mergeCell ref="S46:V46"/>
    <mergeCell ref="W46:Z46"/>
    <mergeCell ref="AA46:AD46"/>
    <mergeCell ref="AE46:AH46"/>
    <mergeCell ref="AI46:AL46"/>
    <mergeCell ref="AI44:AL44"/>
    <mergeCell ref="AO44:AO47"/>
    <mergeCell ref="C45:F45"/>
    <mergeCell ref="G45:J45"/>
    <mergeCell ref="K45:N45"/>
    <mergeCell ref="O45:R45"/>
    <mergeCell ref="S45:V45"/>
    <mergeCell ref="W45:Z45"/>
    <mergeCell ref="AA45:AD45"/>
    <mergeCell ref="AE45:AH45"/>
    <mergeCell ref="C44:F44"/>
    <mergeCell ref="G44:J44"/>
    <mergeCell ref="K44:N44"/>
    <mergeCell ref="O44:R44"/>
    <mergeCell ref="C43:F43"/>
    <mergeCell ref="G43:Z43"/>
    <mergeCell ref="AA43:AD43"/>
    <mergeCell ref="AE43:AL43"/>
    <mergeCell ref="AN39:AN47"/>
    <mergeCell ref="AO39:AO42"/>
    <mergeCell ref="C40:F40"/>
    <mergeCell ref="AE40:AL40"/>
    <mergeCell ref="C41:F41"/>
    <mergeCell ref="G41:Z41"/>
    <mergeCell ref="AA41:AD41"/>
    <mergeCell ref="AE41:AL41"/>
    <mergeCell ref="C42:F42"/>
    <mergeCell ref="W39:Z39"/>
    <mergeCell ref="AA39:AD39"/>
    <mergeCell ref="AE39:AH39"/>
    <mergeCell ref="AI39:AL39"/>
    <mergeCell ref="O38:R38"/>
    <mergeCell ref="S38:V38"/>
    <mergeCell ref="S39:V39"/>
    <mergeCell ref="AI37:AL38"/>
    <mergeCell ref="AM37:AM38"/>
    <mergeCell ref="AN37:AN38"/>
    <mergeCell ref="AO37:AO38"/>
    <mergeCell ref="K36:X36"/>
    <mergeCell ref="AF36:AK36"/>
    <mergeCell ref="AM36:AO36"/>
    <mergeCell ref="W37:Z38"/>
    <mergeCell ref="AA37:AD38"/>
    <mergeCell ref="AE37:AH38"/>
    <mergeCell ref="B37:B46"/>
    <mergeCell ref="G37:J38"/>
    <mergeCell ref="K37:N38"/>
    <mergeCell ref="O37:V37"/>
    <mergeCell ref="C39:F39"/>
    <mergeCell ref="G39:J39"/>
    <mergeCell ref="K39:N39"/>
    <mergeCell ref="O39:R39"/>
    <mergeCell ref="G42:Z42"/>
    <mergeCell ref="G40:Z40"/>
    <mergeCell ref="AO33:AO34"/>
    <mergeCell ref="C34:N34"/>
    <mergeCell ref="O34:Z34"/>
    <mergeCell ref="AA34:AL34"/>
    <mergeCell ref="C32:N33"/>
    <mergeCell ref="P32:Y32"/>
    <mergeCell ref="AB32:AK32"/>
    <mergeCell ref="O33:Z33"/>
    <mergeCell ref="AA33:AL33"/>
    <mergeCell ref="O30:Z30"/>
    <mergeCell ref="AA30:AL30"/>
    <mergeCell ref="D31:N31"/>
    <mergeCell ref="O31:Z31"/>
    <mergeCell ref="AA31:AL31"/>
    <mergeCell ref="AN26:AN31"/>
    <mergeCell ref="D27:H28"/>
    <mergeCell ref="I27:N27"/>
    <mergeCell ref="O27:Z27"/>
    <mergeCell ref="AA27:AL27"/>
    <mergeCell ref="I28:N28"/>
    <mergeCell ref="O28:Z28"/>
    <mergeCell ref="AA28:AL28"/>
    <mergeCell ref="D29:F30"/>
    <mergeCell ref="G29:H30"/>
    <mergeCell ref="AE25:AH25"/>
    <mergeCell ref="AI25:AL25"/>
    <mergeCell ref="C26:C31"/>
    <mergeCell ref="D26:N26"/>
    <mergeCell ref="O26:Z26"/>
    <mergeCell ref="AA26:AL26"/>
    <mergeCell ref="I29:N29"/>
    <mergeCell ref="O29:Z29"/>
    <mergeCell ref="AA29:AL29"/>
    <mergeCell ref="I30:N30"/>
    <mergeCell ref="O25:R25"/>
    <mergeCell ref="S25:V25"/>
    <mergeCell ref="W25:Z25"/>
    <mergeCell ref="AA25:AD25"/>
    <mergeCell ref="AN23:AN24"/>
    <mergeCell ref="AO23:AO31"/>
    <mergeCell ref="G24:N24"/>
    <mergeCell ref="O24:R24"/>
    <mergeCell ref="S24:V24"/>
    <mergeCell ref="W24:Z24"/>
    <mergeCell ref="AA24:AD24"/>
    <mergeCell ref="AE24:AH24"/>
    <mergeCell ref="AI24:AL24"/>
    <mergeCell ref="D25:N25"/>
    <mergeCell ref="AI22:AL22"/>
    <mergeCell ref="D23:F24"/>
    <mergeCell ref="G23:N23"/>
    <mergeCell ref="O23:R23"/>
    <mergeCell ref="S23:V23"/>
    <mergeCell ref="W23:Z23"/>
    <mergeCell ref="AA23:AD23"/>
    <mergeCell ref="AE23:AH23"/>
    <mergeCell ref="AI23:AL23"/>
    <mergeCell ref="D22:N22"/>
    <mergeCell ref="W22:Z22"/>
    <mergeCell ref="AA20:AD20"/>
    <mergeCell ref="AE20:AH20"/>
    <mergeCell ref="S20:V20"/>
    <mergeCell ref="W20:Z20"/>
    <mergeCell ref="AI20:AL20"/>
    <mergeCell ref="D21:N21"/>
    <mergeCell ref="O21:R21"/>
    <mergeCell ref="S21:V21"/>
    <mergeCell ref="W21:Z21"/>
    <mergeCell ref="AA21:AD21"/>
    <mergeCell ref="AE21:AH21"/>
    <mergeCell ref="AI21:AL21"/>
    <mergeCell ref="D20:N20"/>
    <mergeCell ref="O20:R20"/>
    <mergeCell ref="AI18:AL18"/>
    <mergeCell ref="D19:N19"/>
    <mergeCell ref="O19:R19"/>
    <mergeCell ref="S19:V19"/>
    <mergeCell ref="W19:Z19"/>
    <mergeCell ref="AA19:AD19"/>
    <mergeCell ref="AE19:AH19"/>
    <mergeCell ref="AI19:AL19"/>
    <mergeCell ref="AA17:AD17"/>
    <mergeCell ref="AE17:AH17"/>
    <mergeCell ref="AI17:AL17"/>
    <mergeCell ref="A18:B31"/>
    <mergeCell ref="D18:N18"/>
    <mergeCell ref="O18:R18"/>
    <mergeCell ref="S18:V18"/>
    <mergeCell ref="W18:Z18"/>
    <mergeCell ref="AA18:AD18"/>
    <mergeCell ref="AE18:AH18"/>
    <mergeCell ref="H17:N17"/>
    <mergeCell ref="O17:R17"/>
    <mergeCell ref="S17:V17"/>
    <mergeCell ref="W17:Z17"/>
    <mergeCell ref="AE15:AH15"/>
    <mergeCell ref="AI15:AL15"/>
    <mergeCell ref="D16:G17"/>
    <mergeCell ref="H16:N16"/>
    <mergeCell ref="O16:R16"/>
    <mergeCell ref="S16:V16"/>
    <mergeCell ref="W16:Z16"/>
    <mergeCell ref="AA16:AD16"/>
    <mergeCell ref="AE16:AH16"/>
    <mergeCell ref="AI16:AL16"/>
    <mergeCell ref="D15:N15"/>
    <mergeCell ref="O15:R15"/>
    <mergeCell ref="S15:V15"/>
    <mergeCell ref="W15:Z15"/>
    <mergeCell ref="D14:N14"/>
    <mergeCell ref="O14:R14"/>
    <mergeCell ref="S14:V14"/>
    <mergeCell ref="W14:Z14"/>
    <mergeCell ref="O13:R13"/>
    <mergeCell ref="S13:V13"/>
    <mergeCell ref="W13:Z13"/>
    <mergeCell ref="AA13:AD13"/>
    <mergeCell ref="AO11:AO21"/>
    <mergeCell ref="C12:C23"/>
    <mergeCell ref="D12:N12"/>
    <mergeCell ref="O12:R12"/>
    <mergeCell ref="S12:V12"/>
    <mergeCell ref="W12:Z12"/>
    <mergeCell ref="AA12:AD12"/>
    <mergeCell ref="AE12:AH12"/>
    <mergeCell ref="AI12:AL12"/>
    <mergeCell ref="D13:N13"/>
    <mergeCell ref="AA11:AD11"/>
    <mergeCell ref="AE11:AH11"/>
    <mergeCell ref="AI11:AL11"/>
    <mergeCell ref="AN11:AN21"/>
    <mergeCell ref="AE13:AH13"/>
    <mergeCell ref="AI13:AL13"/>
    <mergeCell ref="AA14:AD14"/>
    <mergeCell ref="AE14:AH14"/>
    <mergeCell ref="AI14:AL14"/>
    <mergeCell ref="AA15:AD15"/>
    <mergeCell ref="D11:N11"/>
    <mergeCell ref="O11:R11"/>
    <mergeCell ref="S11:V11"/>
    <mergeCell ref="W11:Z11"/>
    <mergeCell ref="AO9:AO10"/>
    <mergeCell ref="O10:R10"/>
    <mergeCell ref="S10:V10"/>
    <mergeCell ref="W10:Z10"/>
    <mergeCell ref="AA10:AD10"/>
    <mergeCell ref="AE10:AH10"/>
    <mergeCell ref="AI10:AL10"/>
    <mergeCell ref="AA9:AD9"/>
    <mergeCell ref="AE9:AH9"/>
    <mergeCell ref="AI9:AL9"/>
    <mergeCell ref="AN9:AN10"/>
    <mergeCell ref="D9:I10"/>
    <mergeCell ref="O9:R9"/>
    <mergeCell ref="S9:V9"/>
    <mergeCell ref="W9:Z9"/>
    <mergeCell ref="AM6:AO6"/>
    <mergeCell ref="O7:R8"/>
    <mergeCell ref="S7:V8"/>
    <mergeCell ref="W7:Z8"/>
    <mergeCell ref="AA7:AD8"/>
    <mergeCell ref="AE7:AH8"/>
    <mergeCell ref="AI7:AL8"/>
    <mergeCell ref="AM7:AM8"/>
    <mergeCell ref="AN7:AN8"/>
    <mergeCell ref="AO7:AO8"/>
    <mergeCell ref="A1:AK1"/>
    <mergeCell ref="A3:AK3"/>
    <mergeCell ref="A4:AK4"/>
    <mergeCell ref="O6:Z6"/>
    <mergeCell ref="AA6:AL6"/>
  </mergeCells>
  <printOptions/>
  <pageMargins left="0.7874015748031497" right="0.3937007874015748" top="0.5905511811023623" bottom="0.2755905511811024" header="0.43" footer="0.37"/>
  <pageSetup horizontalDpi="600" verticalDpi="600" orientation="portrait" paperSize="9" r:id="rId3"/>
  <headerFooter alignWithMargins="0">
    <oddHeader>&amp;L&amp;8H20-111</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O6" sqref="O6:R6"/>
    </sheetView>
  </sheetViews>
  <sheetFormatPr defaultColWidth="9.00390625" defaultRowHeight="13.5"/>
  <cols>
    <col min="1" max="12" width="2.25390625" style="0" customWidth="1"/>
    <col min="13" max="13" width="1.37890625" style="0" customWidth="1"/>
    <col min="14" max="17" width="2.25390625" style="0" customWidth="1"/>
    <col min="18" max="18" width="1.37890625" style="0" customWidth="1"/>
    <col min="19" max="21" width="2.25390625" style="0" customWidth="1"/>
    <col min="22" max="22" width="2.75390625" style="0" customWidth="1"/>
    <col min="23" max="26" width="2.25390625" style="0" customWidth="1"/>
    <col min="27" max="28" width="1.12109375" style="0" customWidth="1"/>
    <col min="29" max="32" width="2.25390625" style="0" customWidth="1"/>
    <col min="33" max="33" width="1.25" style="0" customWidth="1"/>
    <col min="34" max="34" width="2.375" style="0" customWidth="1"/>
    <col min="35" max="35" width="1.4921875" style="0" customWidth="1"/>
    <col min="36" max="40" width="2.25390625" style="0" customWidth="1"/>
    <col min="41" max="41" width="3.25390625" style="0" customWidth="1"/>
    <col min="42" max="42" width="2.375" style="0" customWidth="1"/>
    <col min="43"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8"/>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Q2" s="1"/>
    </row>
    <row r="3" spans="1:43" ht="14.25">
      <c r="A3" s="1102" t="s">
        <v>839</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c r="AQ3" s="1"/>
    </row>
    <row r="4" spans="1:43" ht="15" thickBot="1">
      <c r="A4" s="1103" t="s">
        <v>538</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8"/>
      <c r="AQ4" s="1"/>
    </row>
    <row r="5" spans="1:43" ht="13.5">
      <c r="A5" s="165"/>
      <c r="B5" s="166"/>
      <c r="C5" s="166"/>
      <c r="D5" s="166"/>
      <c r="E5" s="166"/>
      <c r="F5" s="166"/>
      <c r="G5" s="166"/>
      <c r="H5" s="166"/>
      <c r="I5" s="166"/>
      <c r="J5" s="166"/>
      <c r="K5" s="166"/>
      <c r="L5" s="166"/>
      <c r="M5" s="166"/>
      <c r="N5" s="166"/>
      <c r="O5" s="167"/>
      <c r="P5" s="167"/>
      <c r="Q5" s="167"/>
      <c r="R5" s="166"/>
      <c r="S5" s="166"/>
      <c r="T5" s="166"/>
      <c r="U5" s="166"/>
      <c r="V5" s="166"/>
      <c r="W5" s="166"/>
      <c r="X5" s="166"/>
      <c r="Y5" s="166"/>
      <c r="Z5" s="166"/>
      <c r="AA5" s="166"/>
      <c r="AB5" s="166"/>
      <c r="AC5" s="166"/>
      <c r="AD5" s="167"/>
      <c r="AE5" s="167"/>
      <c r="AF5" s="166"/>
      <c r="AG5" s="166"/>
      <c r="AH5" s="166"/>
      <c r="AI5" s="166"/>
      <c r="AJ5" s="166"/>
      <c r="AK5" s="166"/>
      <c r="AL5" s="166"/>
      <c r="AM5" s="121"/>
      <c r="AN5" s="166"/>
      <c r="AO5" s="168"/>
      <c r="AP5" s="169"/>
      <c r="AQ5" s="1"/>
    </row>
    <row r="6" spans="1:43" ht="13.5">
      <c r="A6" s="53"/>
      <c r="B6" s="170"/>
      <c r="C6" s="121"/>
      <c r="D6" s="121"/>
      <c r="E6" s="121"/>
      <c r="F6" s="121"/>
      <c r="G6" s="121"/>
      <c r="H6" s="121"/>
      <c r="I6" s="61" t="s">
        <v>539</v>
      </c>
      <c r="J6" s="121"/>
      <c r="K6" s="121"/>
      <c r="L6" s="121"/>
      <c r="M6" s="171"/>
      <c r="N6" s="98" t="s">
        <v>540</v>
      </c>
      <c r="O6" s="1442"/>
      <c r="P6" s="1443"/>
      <c r="Q6" s="1443"/>
      <c r="R6" s="1444"/>
      <c r="S6" s="172"/>
      <c r="T6" s="172"/>
      <c r="U6" s="171"/>
      <c r="V6" s="171"/>
      <c r="W6" s="121"/>
      <c r="Y6" s="61" t="s">
        <v>541</v>
      </c>
      <c r="AA6" s="121"/>
      <c r="AB6" s="121"/>
      <c r="AC6" s="100" t="s">
        <v>542</v>
      </c>
      <c r="AD6" s="1442"/>
      <c r="AE6" s="1443"/>
      <c r="AF6" s="1445"/>
      <c r="AG6" s="1444"/>
      <c r="AH6" s="121"/>
      <c r="AI6" s="173"/>
      <c r="AJ6" s="121"/>
      <c r="AK6" s="121"/>
      <c r="AL6" s="171"/>
      <c r="AM6" s="170"/>
      <c r="AN6" s="171"/>
      <c r="AO6" s="173"/>
      <c r="AP6" s="174"/>
      <c r="AQ6" s="1"/>
    </row>
    <row r="7" spans="1:43" ht="13.5">
      <c r="A7" s="53"/>
      <c r="B7" s="171"/>
      <c r="C7" s="175"/>
      <c r="D7" s="175"/>
      <c r="E7" s="175"/>
      <c r="F7" s="175"/>
      <c r="G7" s="175"/>
      <c r="H7" s="175"/>
      <c r="I7" s="175"/>
      <c r="J7" s="175"/>
      <c r="K7" s="175"/>
      <c r="L7" s="175"/>
      <c r="M7" s="175"/>
      <c r="N7" s="175"/>
      <c r="O7" s="170"/>
      <c r="P7" s="170"/>
      <c r="Q7" s="170"/>
      <c r="R7" s="170"/>
      <c r="S7" s="175"/>
      <c r="T7" s="175"/>
      <c r="U7" s="170"/>
      <c r="V7" s="170"/>
      <c r="W7" s="170"/>
      <c r="X7" s="170"/>
      <c r="Y7" s="175"/>
      <c r="Z7" s="175"/>
      <c r="AA7" s="171"/>
      <c r="AB7" s="170"/>
      <c r="AC7" s="170"/>
      <c r="AD7" s="170"/>
      <c r="AE7" s="175"/>
      <c r="AF7" s="175"/>
      <c r="AG7" s="171"/>
      <c r="AH7" s="172"/>
      <c r="AI7" s="172"/>
      <c r="AJ7" s="172"/>
      <c r="AK7" s="172"/>
      <c r="AL7" s="172"/>
      <c r="AM7" s="172"/>
      <c r="AN7" s="121"/>
      <c r="AO7" s="173"/>
      <c r="AP7" s="174"/>
      <c r="AQ7" s="1"/>
    </row>
    <row r="8" spans="1:43" ht="13.5">
      <c r="A8" s="53"/>
      <c r="B8" s="171"/>
      <c r="C8" s="170"/>
      <c r="D8" s="170"/>
      <c r="E8" s="170"/>
      <c r="F8" s="170"/>
      <c r="G8" s="170"/>
      <c r="H8" s="170"/>
      <c r="I8" s="170"/>
      <c r="J8" s="170"/>
      <c r="K8" s="170"/>
      <c r="L8" s="170"/>
      <c r="M8" s="170"/>
      <c r="N8" s="170"/>
      <c r="O8" s="170"/>
      <c r="P8" s="170"/>
      <c r="Q8" s="170"/>
      <c r="R8" s="170"/>
      <c r="S8" s="170"/>
      <c r="T8" s="170"/>
      <c r="U8" s="170"/>
      <c r="V8" s="170"/>
      <c r="W8" s="170"/>
      <c r="X8" s="170"/>
      <c r="Y8" s="170"/>
      <c r="Z8" s="170"/>
      <c r="AA8" s="171"/>
      <c r="AB8" s="170"/>
      <c r="AC8" s="176"/>
      <c r="AD8" s="61" t="s">
        <v>543</v>
      </c>
      <c r="AE8" s="131"/>
      <c r="AF8" s="131"/>
      <c r="AG8" s="61"/>
      <c r="AH8" s="170"/>
      <c r="AI8" s="170"/>
      <c r="AJ8" s="170"/>
      <c r="AK8" s="171"/>
      <c r="AL8" s="121"/>
      <c r="AM8" s="175"/>
      <c r="AN8" s="121"/>
      <c r="AO8" s="173"/>
      <c r="AP8" s="174"/>
      <c r="AQ8" s="1"/>
    </row>
    <row r="9" spans="1:43" ht="14.25" thickBot="1">
      <c r="A9" s="53"/>
      <c r="B9" s="171"/>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1"/>
      <c r="AH9" s="170"/>
      <c r="AI9" s="170"/>
      <c r="AJ9" s="170"/>
      <c r="AK9" s="177"/>
      <c r="AL9" s="213"/>
      <c r="AM9" s="213"/>
      <c r="AN9" s="121"/>
      <c r="AO9" s="173"/>
      <c r="AP9" s="174"/>
      <c r="AQ9" s="1"/>
    </row>
    <row r="10" spans="1:43" ht="7.5" customHeight="1" thickBot="1">
      <c r="A10" s="53"/>
      <c r="B10" s="123"/>
      <c r="C10" s="178"/>
      <c r="D10" s="179"/>
      <c r="E10" s="179"/>
      <c r="F10" s="179"/>
      <c r="G10" s="179"/>
      <c r="H10" s="179"/>
      <c r="I10" s="179"/>
      <c r="J10" s="179"/>
      <c r="K10" s="179"/>
      <c r="L10" s="179"/>
      <c r="M10" s="180"/>
      <c r="N10" s="179"/>
      <c r="O10" s="179"/>
      <c r="P10" s="179"/>
      <c r="Q10" s="179"/>
      <c r="R10" s="179"/>
      <c r="S10" s="179"/>
      <c r="T10" s="179"/>
      <c r="U10" s="179"/>
      <c r="V10" s="180"/>
      <c r="W10" s="179"/>
      <c r="X10" s="179"/>
      <c r="Y10" s="179"/>
      <c r="Z10" s="179"/>
      <c r="AA10" s="180"/>
      <c r="AB10" s="180"/>
      <c r="AC10" s="179"/>
      <c r="AD10" s="179"/>
      <c r="AE10" s="179"/>
      <c r="AF10" s="179"/>
      <c r="AG10" s="179"/>
      <c r="AH10" s="179"/>
      <c r="AI10" s="181"/>
      <c r="AJ10" s="179"/>
      <c r="AK10" s="179"/>
      <c r="AL10" s="179"/>
      <c r="AM10" s="179"/>
      <c r="AN10" s="121"/>
      <c r="AO10" s="173"/>
      <c r="AP10" s="174"/>
      <c r="AQ10" s="1"/>
    </row>
    <row r="11" spans="1:43" ht="14.25" thickBot="1">
      <c r="A11" s="53"/>
      <c r="B11" s="123"/>
      <c r="C11" s="182"/>
      <c r="D11" s="183"/>
      <c r="E11" s="177"/>
      <c r="F11" s="177"/>
      <c r="G11" s="177"/>
      <c r="H11" s="177"/>
      <c r="I11" s="177"/>
      <c r="J11" s="177"/>
      <c r="K11" s="177"/>
      <c r="L11" s="184"/>
      <c r="M11" s="185"/>
      <c r="N11" s="177"/>
      <c r="O11" s="177"/>
      <c r="P11" s="177"/>
      <c r="Q11" s="177"/>
      <c r="R11" s="177"/>
      <c r="S11" s="177"/>
      <c r="T11" s="177"/>
      <c r="U11" s="184"/>
      <c r="V11" s="185"/>
      <c r="W11" s="183"/>
      <c r="X11" s="177"/>
      <c r="Y11" s="177"/>
      <c r="Z11" s="184"/>
      <c r="AA11" s="186"/>
      <c r="AB11" s="185"/>
      <c r="AC11" s="177"/>
      <c r="AD11" s="177"/>
      <c r="AE11" s="177"/>
      <c r="AF11" s="177"/>
      <c r="AG11" s="177"/>
      <c r="AH11" s="184"/>
      <c r="AI11" s="185"/>
      <c r="AJ11" s="177"/>
      <c r="AK11" s="177"/>
      <c r="AL11" s="211"/>
      <c r="AM11" s="114"/>
      <c r="AN11" s="121"/>
      <c r="AO11" s="173"/>
      <c r="AP11" s="174"/>
      <c r="AQ11" s="1"/>
    </row>
    <row r="12" spans="1:43" ht="6.75" customHeight="1" thickBot="1">
      <c r="A12" s="53"/>
      <c r="B12" s="123"/>
      <c r="C12" s="187"/>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210"/>
      <c r="AM12" s="179"/>
      <c r="AN12" s="121"/>
      <c r="AO12" s="173"/>
      <c r="AP12" s="174"/>
      <c r="AQ12" s="1"/>
    </row>
    <row r="13" spans="1:43" ht="13.5">
      <c r="A13" s="53"/>
      <c r="B13" s="171"/>
      <c r="C13" s="121"/>
      <c r="D13" s="176"/>
      <c r="E13" s="175"/>
      <c r="F13" s="175"/>
      <c r="G13" s="175"/>
      <c r="H13" s="175"/>
      <c r="I13" s="176"/>
      <c r="J13" s="175"/>
      <c r="K13" s="175"/>
      <c r="L13" s="121"/>
      <c r="M13" s="121"/>
      <c r="N13" s="176"/>
      <c r="O13" s="121"/>
      <c r="P13" s="121"/>
      <c r="Q13" s="175"/>
      <c r="R13" s="175"/>
      <c r="S13" s="175"/>
      <c r="T13" s="175"/>
      <c r="U13" s="121"/>
      <c r="V13" s="121"/>
      <c r="W13" s="175"/>
      <c r="X13" s="176"/>
      <c r="Y13" s="175"/>
      <c r="Z13" s="72"/>
      <c r="AA13" s="121"/>
      <c r="AB13" s="72"/>
      <c r="AC13" s="190"/>
      <c r="AD13" s="175"/>
      <c r="AE13" s="121"/>
      <c r="AF13" s="191"/>
      <c r="AG13" s="191"/>
      <c r="AH13" s="191"/>
      <c r="AI13" s="191"/>
      <c r="AJ13" s="192"/>
      <c r="AK13" s="121"/>
      <c r="AL13" s="121"/>
      <c r="AM13" s="175"/>
      <c r="AN13" s="121"/>
      <c r="AO13" s="173"/>
      <c r="AP13" s="174"/>
      <c r="AQ13" s="1"/>
    </row>
    <row r="14" spans="1:43" ht="13.5">
      <c r="A14" s="53"/>
      <c r="B14" s="175" t="s">
        <v>544</v>
      </c>
      <c r="C14" s="121"/>
      <c r="D14" s="175"/>
      <c r="E14" s="175"/>
      <c r="F14" s="175"/>
      <c r="G14" s="176"/>
      <c r="H14" s="175"/>
      <c r="I14" s="175"/>
      <c r="J14" s="175"/>
      <c r="K14" s="175" t="s">
        <v>545</v>
      </c>
      <c r="L14" s="121"/>
      <c r="M14" s="121"/>
      <c r="N14" s="175"/>
      <c r="O14" s="121"/>
      <c r="P14" s="121"/>
      <c r="Q14" s="175"/>
      <c r="R14" s="175"/>
      <c r="S14" s="1446" t="s">
        <v>546</v>
      </c>
      <c r="T14" s="1446"/>
      <c r="U14" s="1446"/>
      <c r="V14" s="1446"/>
      <c r="W14" s="1446"/>
      <c r="X14" s="1446"/>
      <c r="Y14" s="175"/>
      <c r="Z14" s="176"/>
      <c r="AA14" s="193"/>
      <c r="AB14" s="193"/>
      <c r="AC14" s="193"/>
      <c r="AD14" s="121"/>
      <c r="AE14" s="175"/>
      <c r="AF14" s="192"/>
      <c r="AG14" s="175" t="s">
        <v>545</v>
      </c>
      <c r="AH14" s="192"/>
      <c r="AI14" s="192"/>
      <c r="AJ14" s="192"/>
      <c r="AK14" s="121"/>
      <c r="AL14" s="121"/>
      <c r="AM14" s="175"/>
      <c r="AN14" s="121"/>
      <c r="AO14" s="173"/>
      <c r="AP14" s="174"/>
      <c r="AQ14" s="1"/>
    </row>
    <row r="15" spans="1:43" ht="13.5">
      <c r="A15" s="53"/>
      <c r="B15" s="1447"/>
      <c r="C15" s="1445"/>
      <c r="D15" s="1445"/>
      <c r="E15" s="194"/>
      <c r="F15" s="176"/>
      <c r="G15" s="176"/>
      <c r="H15" s="176"/>
      <c r="I15" s="195"/>
      <c r="J15" s="195"/>
      <c r="K15" s="176"/>
      <c r="L15" s="1447"/>
      <c r="M15" s="1445"/>
      <c r="N15" s="1445"/>
      <c r="O15" s="196"/>
      <c r="P15" s="197"/>
      <c r="Q15" s="176"/>
      <c r="R15" s="176"/>
      <c r="S15" s="170"/>
      <c r="T15" s="176"/>
      <c r="U15" s="198"/>
      <c r="V15" s="198"/>
      <c r="W15" s="198"/>
      <c r="X15" s="1448" t="s">
        <v>547</v>
      </c>
      <c r="Y15" s="1448"/>
      <c r="Z15" s="1448"/>
      <c r="AA15" s="1448"/>
      <c r="AB15" s="1448"/>
      <c r="AC15" s="1448"/>
      <c r="AD15" s="1448"/>
      <c r="AE15" s="1448"/>
      <c r="AF15" s="171"/>
      <c r="AG15" s="171"/>
      <c r="AH15" s="1447"/>
      <c r="AI15" s="1445"/>
      <c r="AJ15" s="1444"/>
      <c r="AK15" s="121"/>
      <c r="AL15" s="121"/>
      <c r="AM15" s="175"/>
      <c r="AN15" s="121"/>
      <c r="AO15" s="173"/>
      <c r="AP15" s="174"/>
      <c r="AQ15" s="1"/>
    </row>
    <row r="16" spans="1:43" ht="13.5">
      <c r="A16" s="53"/>
      <c r="B16" s="171"/>
      <c r="C16" s="121"/>
      <c r="D16" s="176"/>
      <c r="E16" s="173"/>
      <c r="F16" s="199"/>
      <c r="G16" s="1449"/>
      <c r="H16" s="1450"/>
      <c r="I16" s="1450"/>
      <c r="J16" s="1451"/>
      <c r="K16" s="71"/>
      <c r="L16" s="71"/>
      <c r="M16" s="71"/>
      <c r="N16" s="71"/>
      <c r="O16" s="1452"/>
      <c r="P16" s="1450"/>
      <c r="Q16" s="1450"/>
      <c r="R16" s="1451"/>
      <c r="S16" s="200"/>
      <c r="T16" s="201"/>
      <c r="U16" s="1453"/>
      <c r="V16" s="1454"/>
      <c r="W16" s="1455"/>
      <c r="X16" s="202"/>
      <c r="Y16" s="71"/>
      <c r="Z16" s="1447"/>
      <c r="AA16" s="1445"/>
      <c r="AB16" s="1445"/>
      <c r="AC16" s="1444"/>
      <c r="AD16" s="61"/>
      <c r="AE16" s="1452"/>
      <c r="AF16" s="1450"/>
      <c r="AG16" s="1450"/>
      <c r="AH16" s="1451"/>
      <c r="AI16" s="173"/>
      <c r="AJ16" s="171"/>
      <c r="AK16" s="171"/>
      <c r="AL16" s="1452"/>
      <c r="AM16" s="1450"/>
      <c r="AN16" s="1450"/>
      <c r="AO16" s="1451"/>
      <c r="AP16" s="174"/>
      <c r="AQ16" s="1"/>
    </row>
    <row r="17" spans="1:43" ht="13.5">
      <c r="A17" s="53"/>
      <c r="B17" s="171"/>
      <c r="C17" s="171"/>
      <c r="D17" s="171"/>
      <c r="E17" s="171"/>
      <c r="F17" s="171"/>
      <c r="G17" s="171"/>
      <c r="H17" s="171"/>
      <c r="I17" s="171"/>
      <c r="J17" s="173"/>
      <c r="K17" s="171"/>
      <c r="L17" s="171"/>
      <c r="M17" s="203"/>
      <c r="N17" s="203"/>
      <c r="O17" s="173"/>
      <c r="P17" s="171"/>
      <c r="Q17" s="171"/>
      <c r="R17" s="171"/>
      <c r="S17" s="171"/>
      <c r="T17" s="171"/>
      <c r="U17" s="204"/>
      <c r="V17" s="171"/>
      <c r="W17" s="1456">
        <v>0</v>
      </c>
      <c r="X17" s="1457"/>
      <c r="Y17" s="1457"/>
      <c r="Z17" s="1457"/>
      <c r="AA17" s="1458"/>
      <c r="AB17" s="171"/>
      <c r="AC17" s="171"/>
      <c r="AD17" s="171"/>
      <c r="AE17" s="173"/>
      <c r="AF17" s="171"/>
      <c r="AG17" s="171"/>
      <c r="AH17" s="173"/>
      <c r="AI17" s="171"/>
      <c r="AJ17" s="171"/>
      <c r="AK17" s="171"/>
      <c r="AL17" s="121"/>
      <c r="AM17" s="121"/>
      <c r="AN17" s="121"/>
      <c r="AO17" s="173"/>
      <c r="AP17" s="174"/>
      <c r="AQ17" s="1"/>
    </row>
    <row r="18" spans="1:43" ht="13.5">
      <c r="A18" s="53"/>
      <c r="B18" s="170"/>
      <c r="C18" s="170"/>
      <c r="D18" s="170"/>
      <c r="E18" s="170"/>
      <c r="F18" s="170"/>
      <c r="G18" s="170"/>
      <c r="H18" s="170"/>
      <c r="I18" s="170"/>
      <c r="J18" s="170"/>
      <c r="K18" s="170"/>
      <c r="L18" s="170"/>
      <c r="M18" s="171"/>
      <c r="N18" s="176"/>
      <c r="O18" s="176"/>
      <c r="P18" s="176"/>
      <c r="Q18" s="173"/>
      <c r="R18" s="192"/>
      <c r="S18" s="171"/>
      <c r="T18" s="170"/>
      <c r="U18" s="170"/>
      <c r="V18" s="170"/>
      <c r="W18" s="170" t="s">
        <v>548</v>
      </c>
      <c r="X18" s="171"/>
      <c r="Y18" s="171"/>
      <c r="Z18" s="171"/>
      <c r="AA18" s="171"/>
      <c r="AB18" s="170"/>
      <c r="AC18" s="170"/>
      <c r="AD18" s="170"/>
      <c r="AE18" s="170"/>
      <c r="AF18" s="170"/>
      <c r="AG18" s="170"/>
      <c r="AH18" s="171"/>
      <c r="AI18" s="170"/>
      <c r="AJ18" s="176"/>
      <c r="AK18" s="176"/>
      <c r="AL18" s="176"/>
      <c r="AM18" s="176"/>
      <c r="AN18" s="176"/>
      <c r="AO18" s="173"/>
      <c r="AP18" s="174"/>
      <c r="AQ18" s="1"/>
    </row>
    <row r="19" spans="1:43" ht="13.5">
      <c r="A19" s="119"/>
      <c r="B19" s="175"/>
      <c r="C19" s="175"/>
      <c r="D19" s="175"/>
      <c r="E19" s="175"/>
      <c r="F19" s="175"/>
      <c r="G19" s="175"/>
      <c r="H19" s="175"/>
      <c r="I19" s="175"/>
      <c r="J19" s="175"/>
      <c r="K19" s="175"/>
      <c r="L19" s="175"/>
      <c r="M19" s="175"/>
      <c r="N19" s="175"/>
      <c r="O19" s="121"/>
      <c r="P19" s="205"/>
      <c r="Q19" s="205"/>
      <c r="R19" s="205"/>
      <c r="S19" s="205"/>
      <c r="T19" s="175"/>
      <c r="U19" s="175"/>
      <c r="V19" s="175"/>
      <c r="W19" s="175"/>
      <c r="X19" s="175"/>
      <c r="Y19" s="175"/>
      <c r="Z19" s="175"/>
      <c r="AA19" s="175"/>
      <c r="AB19" s="175"/>
      <c r="AC19" s="175"/>
      <c r="AD19" s="175"/>
      <c r="AE19" s="175"/>
      <c r="AF19" s="175"/>
      <c r="AG19" s="175"/>
      <c r="AH19" s="175"/>
      <c r="AI19" s="175"/>
      <c r="AJ19" s="205"/>
      <c r="AK19" s="205"/>
      <c r="AL19" s="205"/>
      <c r="AM19" s="205"/>
      <c r="AN19" s="121"/>
      <c r="AO19" s="173"/>
      <c r="AP19" s="174"/>
      <c r="AQ19" s="1"/>
    </row>
    <row r="20" spans="1:43" ht="13.5">
      <c r="A20" s="119"/>
      <c r="B20" s="171"/>
      <c r="C20" s="171"/>
      <c r="D20" s="171"/>
      <c r="E20" s="121"/>
      <c r="F20" s="173"/>
      <c r="G20" s="121"/>
      <c r="H20" s="121"/>
      <c r="I20" s="121"/>
      <c r="J20" s="121"/>
      <c r="K20" s="121"/>
      <c r="L20" s="61" t="s">
        <v>541</v>
      </c>
      <c r="M20" s="121"/>
      <c r="N20" s="173"/>
      <c r="O20" s="98" t="s">
        <v>549</v>
      </c>
      <c r="P20" s="1459">
        <v>0</v>
      </c>
      <c r="Q20" s="1460"/>
      <c r="R20" s="1460"/>
      <c r="S20" s="1461"/>
      <c r="T20" s="171"/>
      <c r="U20" s="171"/>
      <c r="V20" s="171"/>
      <c r="W20" s="172"/>
      <c r="X20" s="172"/>
      <c r="Y20" s="172"/>
      <c r="Z20" s="172"/>
      <c r="AA20" s="172"/>
      <c r="AB20" s="172"/>
      <c r="AC20" s="175"/>
      <c r="AD20" s="121"/>
      <c r="AE20" s="61" t="s">
        <v>541</v>
      </c>
      <c r="AF20" s="121"/>
      <c r="AG20" s="173"/>
      <c r="AH20" s="98" t="s">
        <v>550</v>
      </c>
      <c r="AI20" s="176"/>
      <c r="AJ20" s="1459">
        <v>0</v>
      </c>
      <c r="AK20" s="1460"/>
      <c r="AL20" s="1460"/>
      <c r="AM20" s="1461"/>
      <c r="AN20" s="121"/>
      <c r="AO20" s="173"/>
      <c r="AP20" s="174"/>
      <c r="AQ20" s="1"/>
    </row>
    <row r="21" spans="1:43" ht="13.5">
      <c r="A21" s="119"/>
      <c r="B21" s="175"/>
      <c r="C21" s="175"/>
      <c r="D21" s="175"/>
      <c r="E21" s="175"/>
      <c r="F21" s="175"/>
      <c r="G21" s="175"/>
      <c r="H21" s="175"/>
      <c r="I21" s="175"/>
      <c r="J21" s="175"/>
      <c r="K21" s="121"/>
      <c r="L21" s="121"/>
      <c r="M21" s="175"/>
      <c r="N21" s="170"/>
      <c r="O21" s="170"/>
      <c r="P21" s="170"/>
      <c r="Q21" s="170"/>
      <c r="R21" s="175"/>
      <c r="S21" s="175"/>
      <c r="T21" s="175"/>
      <c r="U21" s="175"/>
      <c r="V21" s="170"/>
      <c r="W21" s="170"/>
      <c r="X21" s="170"/>
      <c r="Y21" s="170"/>
      <c r="Z21" s="170"/>
      <c r="AA21" s="170"/>
      <c r="AB21" s="170"/>
      <c r="AC21" s="170"/>
      <c r="AD21" s="121"/>
      <c r="AE21" s="176"/>
      <c r="AF21" s="173"/>
      <c r="AG21" s="173"/>
      <c r="AH21" s="100" t="s">
        <v>551</v>
      </c>
      <c r="AI21" s="176"/>
      <c r="AJ21" s="1462"/>
      <c r="AK21" s="1463"/>
      <c r="AL21" s="1463"/>
      <c r="AM21" s="1464"/>
      <c r="AN21" s="121"/>
      <c r="AO21" s="173"/>
      <c r="AP21" s="174"/>
      <c r="AQ21" s="1"/>
    </row>
    <row r="22" spans="1:43" ht="13.5">
      <c r="A22" s="119"/>
      <c r="B22" s="170"/>
      <c r="C22" s="171"/>
      <c r="D22" s="171"/>
      <c r="E22" s="171"/>
      <c r="F22" s="171"/>
      <c r="G22" s="171"/>
      <c r="H22" s="171"/>
      <c r="I22" s="171"/>
      <c r="J22" s="171"/>
      <c r="K22" s="171"/>
      <c r="L22" s="170"/>
      <c r="M22" s="170"/>
      <c r="N22" s="170"/>
      <c r="O22" s="61" t="s">
        <v>543</v>
      </c>
      <c r="P22" s="61"/>
      <c r="Q22" s="61"/>
      <c r="R22" s="61"/>
      <c r="S22" s="61"/>
      <c r="T22" s="170"/>
      <c r="U22" s="176"/>
      <c r="V22" s="176"/>
      <c r="W22" s="176"/>
      <c r="X22" s="176"/>
      <c r="Y22" s="176"/>
      <c r="Z22" s="176"/>
      <c r="AA22" s="176"/>
      <c r="AB22" s="170"/>
      <c r="AC22" s="170"/>
      <c r="AD22" s="171"/>
      <c r="AE22" s="176"/>
      <c r="AF22" s="173"/>
      <c r="AG22" s="173"/>
      <c r="AH22" s="100" t="s">
        <v>552</v>
      </c>
      <c r="AI22" s="176"/>
      <c r="AJ22" s="1462"/>
      <c r="AK22" s="1463"/>
      <c r="AL22" s="1463"/>
      <c r="AM22" s="1464"/>
      <c r="AN22" s="171"/>
      <c r="AO22" s="173"/>
      <c r="AP22" s="174"/>
      <c r="AQ22" s="1"/>
    </row>
    <row r="23" spans="1:43" ht="13.5">
      <c r="A23" s="53"/>
      <c r="B23" s="171"/>
      <c r="C23" s="170"/>
      <c r="D23" s="170"/>
      <c r="E23" s="170"/>
      <c r="F23" s="170"/>
      <c r="G23" s="170"/>
      <c r="H23" s="170"/>
      <c r="I23" s="170"/>
      <c r="J23" s="170"/>
      <c r="K23" s="170"/>
      <c r="L23" s="170"/>
      <c r="M23" s="170"/>
      <c r="N23" s="170"/>
      <c r="O23" s="170"/>
      <c r="P23" s="170"/>
      <c r="Q23" s="170"/>
      <c r="R23" s="170"/>
      <c r="S23" s="170"/>
      <c r="T23" s="170"/>
      <c r="U23" s="176"/>
      <c r="V23" s="176"/>
      <c r="W23" s="176"/>
      <c r="X23" s="176"/>
      <c r="Y23" s="176"/>
      <c r="Z23" s="176"/>
      <c r="AA23" s="176"/>
      <c r="AB23" s="170"/>
      <c r="AC23" s="170"/>
      <c r="AD23" s="171"/>
      <c r="AE23" s="176"/>
      <c r="AF23" s="173"/>
      <c r="AG23" s="173"/>
      <c r="AH23" s="100" t="s">
        <v>553</v>
      </c>
      <c r="AI23" s="176"/>
      <c r="AJ23" s="1462"/>
      <c r="AK23" s="1463"/>
      <c r="AL23" s="1463"/>
      <c r="AM23" s="1464"/>
      <c r="AN23" s="121"/>
      <c r="AO23" s="173"/>
      <c r="AP23" s="174"/>
      <c r="AQ23" s="1"/>
    </row>
    <row r="24" spans="1:43" ht="14.25" thickBot="1">
      <c r="A24" s="53"/>
      <c r="B24" s="171"/>
      <c r="C24" s="177"/>
      <c r="D24" s="177"/>
      <c r="E24" s="177"/>
      <c r="F24" s="177"/>
      <c r="G24" s="177"/>
      <c r="H24" s="177"/>
      <c r="I24" s="177"/>
      <c r="J24" s="177"/>
      <c r="K24" s="177"/>
      <c r="L24" s="177"/>
      <c r="M24" s="177"/>
      <c r="N24" s="177"/>
      <c r="O24" s="177"/>
      <c r="P24" s="177"/>
      <c r="Q24" s="177"/>
      <c r="R24" s="177"/>
      <c r="S24" s="177"/>
      <c r="T24" s="177"/>
      <c r="U24" s="109"/>
      <c r="V24" s="109"/>
      <c r="W24" s="109"/>
      <c r="X24" s="109"/>
      <c r="Y24" s="109"/>
      <c r="Z24" s="109"/>
      <c r="AA24" s="109"/>
      <c r="AB24" s="177"/>
      <c r="AC24" s="177"/>
      <c r="AD24" s="177"/>
      <c r="AE24" s="109"/>
      <c r="AF24" s="109"/>
      <c r="AG24" s="109"/>
      <c r="AH24" s="109"/>
      <c r="AI24" s="109"/>
      <c r="AJ24" s="1465"/>
      <c r="AK24" s="1465"/>
      <c r="AL24" s="1426"/>
      <c r="AM24" s="1426"/>
      <c r="AN24" s="121"/>
      <c r="AO24" s="173"/>
      <c r="AP24" s="174"/>
      <c r="AQ24" s="1"/>
    </row>
    <row r="25" spans="1:43" ht="8.25" customHeight="1" thickBot="1">
      <c r="A25" s="53"/>
      <c r="B25" s="171"/>
      <c r="C25" s="206"/>
      <c r="D25" s="206"/>
      <c r="E25" s="179"/>
      <c r="F25" s="179"/>
      <c r="G25" s="179"/>
      <c r="H25" s="180"/>
      <c r="I25" s="179"/>
      <c r="J25" s="179"/>
      <c r="K25" s="179"/>
      <c r="L25" s="179"/>
      <c r="M25" s="180"/>
      <c r="N25" s="179"/>
      <c r="O25" s="179"/>
      <c r="P25" s="179"/>
      <c r="Q25" s="179"/>
      <c r="R25" s="181"/>
      <c r="S25" s="179"/>
      <c r="T25" s="179"/>
      <c r="U25" s="207"/>
      <c r="V25" s="207"/>
      <c r="W25" s="207"/>
      <c r="X25" s="207"/>
      <c r="Y25" s="207"/>
      <c r="Z25" s="207"/>
      <c r="AA25" s="208"/>
      <c r="AB25" s="209"/>
      <c r="AC25" s="210"/>
      <c r="AD25" s="210"/>
      <c r="AE25" s="207"/>
      <c r="AF25" s="207"/>
      <c r="AG25" s="208"/>
      <c r="AH25" s="207"/>
      <c r="AI25" s="207"/>
      <c r="AJ25" s="207"/>
      <c r="AK25" s="207"/>
      <c r="AL25" s="179"/>
      <c r="AM25" s="179"/>
      <c r="AN25" s="121"/>
      <c r="AO25" s="173"/>
      <c r="AP25" s="174"/>
      <c r="AQ25" s="1"/>
    </row>
    <row r="26" spans="1:43" ht="14.25" thickBot="1">
      <c r="A26" s="53"/>
      <c r="B26" s="171"/>
      <c r="C26" s="211"/>
      <c r="D26" s="211"/>
      <c r="E26" s="114"/>
      <c r="F26" s="114"/>
      <c r="G26" s="212"/>
      <c r="H26" s="185"/>
      <c r="I26" s="183"/>
      <c r="J26" s="177"/>
      <c r="K26" s="213"/>
      <c r="L26" s="214"/>
      <c r="M26" s="182"/>
      <c r="N26" s="215"/>
      <c r="O26" s="211"/>
      <c r="P26" s="211"/>
      <c r="Q26" s="118"/>
      <c r="R26" s="216"/>
      <c r="S26" s="217"/>
      <c r="T26" s="211"/>
      <c r="U26" s="218"/>
      <c r="V26" s="218"/>
      <c r="W26" s="218"/>
      <c r="X26" s="218"/>
      <c r="Y26" s="218"/>
      <c r="Z26" s="219"/>
      <c r="AA26" s="220"/>
      <c r="AB26" s="185"/>
      <c r="AC26" s="170"/>
      <c r="AD26" s="171"/>
      <c r="AE26" s="176"/>
      <c r="AF26" s="174"/>
      <c r="AG26" s="221"/>
      <c r="AH26" s="176"/>
      <c r="AI26" s="176"/>
      <c r="AJ26" s="176"/>
      <c r="AK26" s="176"/>
      <c r="AL26" s="114"/>
      <c r="AM26" s="114"/>
      <c r="AN26" s="121"/>
      <c r="AO26" s="173"/>
      <c r="AP26" s="174"/>
      <c r="AQ26" s="1"/>
    </row>
    <row r="27" spans="1:43" ht="6.75" customHeight="1" thickBot="1">
      <c r="A27" s="53"/>
      <c r="B27" s="171"/>
      <c r="C27" s="188"/>
      <c r="D27" s="188"/>
      <c r="E27" s="188"/>
      <c r="F27" s="188"/>
      <c r="G27" s="188"/>
      <c r="H27" s="188"/>
      <c r="I27" s="188"/>
      <c r="J27" s="188"/>
      <c r="K27" s="188"/>
      <c r="L27" s="188"/>
      <c r="M27" s="188"/>
      <c r="N27" s="188"/>
      <c r="O27" s="188"/>
      <c r="P27" s="188"/>
      <c r="Q27" s="188"/>
      <c r="R27" s="188"/>
      <c r="S27" s="188"/>
      <c r="T27" s="188"/>
      <c r="U27" s="222"/>
      <c r="V27" s="222"/>
      <c r="W27" s="222"/>
      <c r="X27" s="222"/>
      <c r="Y27" s="222"/>
      <c r="Z27" s="222"/>
      <c r="AA27" s="222"/>
      <c r="AB27" s="188"/>
      <c r="AC27" s="210"/>
      <c r="AD27" s="179"/>
      <c r="AE27" s="207"/>
      <c r="AF27" s="207"/>
      <c r="AG27" s="222"/>
      <c r="AH27" s="207"/>
      <c r="AI27" s="207"/>
      <c r="AJ27" s="207"/>
      <c r="AK27" s="207"/>
      <c r="AL27" s="179"/>
      <c r="AM27" s="179"/>
      <c r="AN27" s="121"/>
      <c r="AO27" s="173"/>
      <c r="AP27" s="174"/>
      <c r="AQ27" s="1"/>
    </row>
    <row r="28" spans="1:43" ht="13.5">
      <c r="A28" s="53"/>
      <c r="B28" s="171"/>
      <c r="C28" s="171"/>
      <c r="D28" s="171"/>
      <c r="E28" s="171"/>
      <c r="F28" s="171"/>
      <c r="G28" s="171"/>
      <c r="H28" s="171"/>
      <c r="I28" s="171"/>
      <c r="J28" s="171"/>
      <c r="K28" s="171"/>
      <c r="L28" s="171"/>
      <c r="M28" s="171"/>
      <c r="N28" s="171"/>
      <c r="O28" s="171"/>
      <c r="P28" s="171"/>
      <c r="Q28" s="171"/>
      <c r="R28" s="171"/>
      <c r="S28" s="171"/>
      <c r="T28" s="170"/>
      <c r="U28" s="176"/>
      <c r="V28" s="176"/>
      <c r="W28" s="176"/>
      <c r="X28" s="176"/>
      <c r="Y28" s="176"/>
      <c r="Z28" s="176"/>
      <c r="AA28" s="176"/>
      <c r="AB28" s="170"/>
      <c r="AC28" s="170"/>
      <c r="AD28" s="171"/>
      <c r="AE28" s="176"/>
      <c r="AF28" s="176"/>
      <c r="AG28" s="176"/>
      <c r="AH28" s="176"/>
      <c r="AI28" s="176"/>
      <c r="AJ28" s="176"/>
      <c r="AK28" s="176"/>
      <c r="AL28" s="171"/>
      <c r="AM28" s="170"/>
      <c r="AN28" s="171"/>
      <c r="AO28" s="173"/>
      <c r="AP28" s="174"/>
      <c r="AQ28" s="1"/>
    </row>
    <row r="29" spans="1:43" ht="13.5">
      <c r="A29" s="119"/>
      <c r="B29" s="171"/>
      <c r="C29" s="170"/>
      <c r="D29" s="170"/>
      <c r="E29" s="170"/>
      <c r="F29" s="170"/>
      <c r="G29" s="54"/>
      <c r="H29" s="223"/>
      <c r="I29" s="121"/>
      <c r="J29" s="175" t="s">
        <v>554</v>
      </c>
      <c r="K29" s="175"/>
      <c r="L29" s="224"/>
      <c r="M29" s="225"/>
      <c r="N29" s="195"/>
      <c r="O29" s="171"/>
      <c r="P29" s="171"/>
      <c r="Q29" s="54"/>
      <c r="R29" s="226"/>
      <c r="S29" s="170"/>
      <c r="T29" s="176"/>
      <c r="U29" s="227"/>
      <c r="V29" s="227"/>
      <c r="W29" s="227"/>
      <c r="X29" s="227"/>
      <c r="Y29" s="176"/>
      <c r="Z29" s="228"/>
      <c r="AA29" s="229" t="s">
        <v>555</v>
      </c>
      <c r="AB29" s="54"/>
      <c r="AC29" s="170"/>
      <c r="AD29" s="171"/>
      <c r="AE29" s="176"/>
      <c r="AF29" s="176"/>
      <c r="AG29" s="176"/>
      <c r="AH29" s="176"/>
      <c r="AI29" s="176"/>
      <c r="AJ29" s="176"/>
      <c r="AK29" s="176"/>
      <c r="AL29" s="121"/>
      <c r="AM29" s="175"/>
      <c r="AN29" s="121"/>
      <c r="AO29" s="173"/>
      <c r="AP29" s="174"/>
      <c r="AQ29" s="1"/>
    </row>
    <row r="30" spans="1:43" ht="13.5">
      <c r="A30" s="119"/>
      <c r="B30" s="171"/>
      <c r="C30" s="61"/>
      <c r="D30" s="61"/>
      <c r="E30" s="71"/>
      <c r="F30" s="71"/>
      <c r="G30" s="63"/>
      <c r="H30" s="230" t="s">
        <v>555</v>
      </c>
      <c r="I30" s="61"/>
      <c r="J30" s="61"/>
      <c r="K30" s="71"/>
      <c r="L30" s="1466">
        <v>0</v>
      </c>
      <c r="M30" s="1374"/>
      <c r="N30" s="1374"/>
      <c r="O30" s="231"/>
      <c r="P30" s="61"/>
      <c r="Q30" s="66"/>
      <c r="R30" s="232"/>
      <c r="S30" s="61" t="s">
        <v>556</v>
      </c>
      <c r="T30" s="61"/>
      <c r="U30" s="1467">
        <v>0</v>
      </c>
      <c r="V30" s="1468"/>
      <c r="W30" s="1468"/>
      <c r="X30" s="1468"/>
      <c r="Y30" s="233"/>
      <c r="Z30" s="234"/>
      <c r="AA30" s="235"/>
      <c r="AB30" s="63"/>
      <c r="AC30" s="170"/>
      <c r="AD30" s="171"/>
      <c r="AE30" s="176"/>
      <c r="AF30" s="176"/>
      <c r="AG30" s="176"/>
      <c r="AH30" s="176"/>
      <c r="AI30" s="176"/>
      <c r="AJ30" s="176"/>
      <c r="AK30" s="176"/>
      <c r="AL30" s="121"/>
      <c r="AM30" s="175"/>
      <c r="AN30" s="121"/>
      <c r="AO30" s="173"/>
      <c r="AP30" s="174"/>
      <c r="AQ30" s="1"/>
    </row>
    <row r="31" spans="1:43" ht="13.5">
      <c r="A31" s="119"/>
      <c r="B31" s="171"/>
      <c r="C31" s="171"/>
      <c r="D31" s="171"/>
      <c r="E31" s="171"/>
      <c r="F31" s="171"/>
      <c r="G31" s="204"/>
      <c r="H31" s="171"/>
      <c r="I31" s="1469">
        <v>0</v>
      </c>
      <c r="J31" s="1470"/>
      <c r="K31" s="1470"/>
      <c r="L31" s="1471"/>
      <c r="M31" s="171"/>
      <c r="N31" s="1469">
        <v>0</v>
      </c>
      <c r="O31" s="1470"/>
      <c r="P31" s="1470"/>
      <c r="Q31" s="1471"/>
      <c r="R31" s="173"/>
      <c r="S31" s="173"/>
      <c r="T31" s="173"/>
      <c r="U31" s="203"/>
      <c r="V31" s="92"/>
      <c r="W31" s="203"/>
      <c r="X31" s="203"/>
      <c r="Y31" s="203"/>
      <c r="Z31" s="203"/>
      <c r="AA31" s="173"/>
      <c r="AB31" s="236"/>
      <c r="AC31" s="175"/>
      <c r="AD31" s="121"/>
      <c r="AE31" s="176"/>
      <c r="AF31" s="176"/>
      <c r="AG31" s="176"/>
      <c r="AH31" s="176"/>
      <c r="AI31" s="176"/>
      <c r="AJ31" s="176"/>
      <c r="AK31" s="176"/>
      <c r="AL31" s="121"/>
      <c r="AM31" s="175"/>
      <c r="AN31" s="23"/>
      <c r="AO31" s="23"/>
      <c r="AP31" s="105"/>
      <c r="AQ31" s="1"/>
    </row>
    <row r="32" spans="1:43" ht="13.5">
      <c r="A32" s="96"/>
      <c r="B32" s="171"/>
      <c r="C32" s="171"/>
      <c r="D32" s="171"/>
      <c r="E32" s="171"/>
      <c r="F32" s="171"/>
      <c r="G32" s="171"/>
      <c r="H32" s="171" t="s">
        <v>548</v>
      </c>
      <c r="I32" s="171"/>
      <c r="J32" s="171"/>
      <c r="K32" s="171"/>
      <c r="L32" s="171"/>
      <c r="M32" s="171"/>
      <c r="N32" s="171"/>
      <c r="O32" s="171"/>
      <c r="P32" s="171"/>
      <c r="Q32" s="171"/>
      <c r="R32" s="171"/>
      <c r="S32" s="171"/>
      <c r="T32" s="171"/>
      <c r="U32" s="171"/>
      <c r="V32" s="171"/>
      <c r="W32" s="299"/>
      <c r="X32" s="729"/>
      <c r="Y32" s="920"/>
      <c r="Z32" s="921"/>
      <c r="AA32" s="15" t="s">
        <v>557</v>
      </c>
      <c r="AB32" s="15"/>
      <c r="AC32" s="15"/>
      <c r="AD32" s="15"/>
      <c r="AE32" s="21"/>
      <c r="AF32" s="21"/>
      <c r="AG32" s="21"/>
      <c r="AH32" s="237"/>
      <c r="AI32" s="238"/>
      <c r="AJ32" s="21"/>
      <c r="AK32" s="100"/>
      <c r="AL32" s="121"/>
      <c r="AM32" s="121"/>
      <c r="AN32" s="804"/>
      <c r="AO32" s="804"/>
      <c r="AP32" s="805"/>
      <c r="AQ32" s="1"/>
    </row>
    <row r="33" spans="1:43" ht="13.5">
      <c r="A33" s="239"/>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131"/>
      <c r="AC33" s="131"/>
      <c r="AD33" s="131"/>
      <c r="AE33" s="131"/>
      <c r="AF33" s="131"/>
      <c r="AG33" s="131"/>
      <c r="AH33" s="131"/>
      <c r="AI33" s="98"/>
      <c r="AJ33" s="98"/>
      <c r="AK33" s="98"/>
      <c r="AL33" s="71"/>
      <c r="AM33" s="71"/>
      <c r="AN33" s="77" t="s">
        <v>387</v>
      </c>
      <c r="AO33" s="77" t="s">
        <v>558</v>
      </c>
      <c r="AP33" s="240" t="s">
        <v>389</v>
      </c>
      <c r="AQ33" s="1"/>
    </row>
    <row r="34" spans="1:43" ht="13.5">
      <c r="A34" s="1472" t="s">
        <v>559</v>
      </c>
      <c r="B34" s="1183"/>
      <c r="C34" s="1183"/>
      <c r="D34" s="1183"/>
      <c r="E34" s="1183"/>
      <c r="F34" s="1183"/>
      <c r="G34" s="1183"/>
      <c r="H34" s="1183"/>
      <c r="I34" s="1184"/>
      <c r="J34" s="1046" t="s">
        <v>560</v>
      </c>
      <c r="K34" s="1041"/>
      <c r="L34" s="1041"/>
      <c r="M34" s="1041"/>
      <c r="N34" s="1041"/>
      <c r="O34" s="1041"/>
      <c r="P34" s="1041"/>
      <c r="Q34" s="1041"/>
      <c r="R34" s="1041"/>
      <c r="S34" s="1041"/>
      <c r="T34" s="1041"/>
      <c r="U34" s="1041"/>
      <c r="V34" s="1041"/>
      <c r="W34" s="1041"/>
      <c r="X34" s="1041"/>
      <c r="Y34" s="1041"/>
      <c r="Z34" s="1041"/>
      <c r="AA34" s="1041"/>
      <c r="AB34" s="1041"/>
      <c r="AC34" s="1041"/>
      <c r="AD34" s="1041"/>
      <c r="AE34" s="1041"/>
      <c r="AF34" s="1041"/>
      <c r="AG34" s="1041"/>
      <c r="AH34" s="1041"/>
      <c r="AI34" s="1041"/>
      <c r="AJ34" s="1041"/>
      <c r="AK34" s="1041"/>
      <c r="AL34" s="1041"/>
      <c r="AM34" s="1042"/>
      <c r="AN34" s="848"/>
      <c r="AO34" s="922"/>
      <c r="AP34" s="849" t="s">
        <v>561</v>
      </c>
      <c r="AQ34" s="1"/>
    </row>
    <row r="35" spans="1:43" ht="13.5">
      <c r="A35" s="241"/>
      <c r="B35" s="67"/>
      <c r="C35" s="67"/>
      <c r="D35" s="67"/>
      <c r="E35" s="67"/>
      <c r="F35" s="67"/>
      <c r="G35" s="242"/>
      <c r="H35" s="242"/>
      <c r="I35" s="69"/>
      <c r="J35" s="1182" t="s">
        <v>562</v>
      </c>
      <c r="K35" s="1095"/>
      <c r="L35" s="1095"/>
      <c r="M35" s="1096"/>
      <c r="N35" s="1182" t="s">
        <v>563</v>
      </c>
      <c r="O35" s="1095"/>
      <c r="P35" s="1095"/>
      <c r="Q35" s="1096"/>
      <c r="R35" s="1182" t="s">
        <v>564</v>
      </c>
      <c r="S35" s="1095"/>
      <c r="T35" s="1095"/>
      <c r="U35" s="1096"/>
      <c r="V35" s="1182" t="s">
        <v>565</v>
      </c>
      <c r="W35" s="1183"/>
      <c r="X35" s="1183"/>
      <c r="Y35" s="1184"/>
      <c r="Z35" s="1182" t="s">
        <v>566</v>
      </c>
      <c r="AA35" s="1183"/>
      <c r="AB35" s="1183"/>
      <c r="AC35" s="1183"/>
      <c r="AD35" s="1184"/>
      <c r="AE35" s="1182" t="s">
        <v>567</v>
      </c>
      <c r="AF35" s="1183"/>
      <c r="AG35" s="1183"/>
      <c r="AH35" s="1184"/>
      <c r="AI35" s="1182" t="s">
        <v>568</v>
      </c>
      <c r="AJ35" s="1183"/>
      <c r="AK35" s="1183"/>
      <c r="AL35" s="1183"/>
      <c r="AM35" s="1184"/>
      <c r="AN35" s="77" t="s">
        <v>387</v>
      </c>
      <c r="AO35" s="77" t="s">
        <v>558</v>
      </c>
      <c r="AP35" s="240" t="s">
        <v>389</v>
      </c>
      <c r="AQ35" s="1"/>
    </row>
    <row r="36" spans="1:43" ht="13.5">
      <c r="A36" s="1473" t="s">
        <v>569</v>
      </c>
      <c r="B36" s="1136"/>
      <c r="C36" s="1136"/>
      <c r="D36" s="1136"/>
      <c r="E36" s="1136"/>
      <c r="F36" s="1136"/>
      <c r="G36" s="1136"/>
      <c r="H36" s="1136"/>
      <c r="I36" s="1137"/>
      <c r="J36" s="1474">
        <f>O6</f>
        <v>0</v>
      </c>
      <c r="K36" s="1475"/>
      <c r="L36" s="1475"/>
      <c r="M36" s="1476"/>
      <c r="N36" s="1474">
        <f>AD6</f>
        <v>0</v>
      </c>
      <c r="O36" s="1475"/>
      <c r="P36" s="1475"/>
      <c r="Q36" s="1476"/>
      <c r="R36" s="1474">
        <f>P20</f>
        <v>0</v>
      </c>
      <c r="S36" s="1475"/>
      <c r="T36" s="1475"/>
      <c r="U36" s="1476"/>
      <c r="V36" s="1477">
        <f>AJ20</f>
        <v>0</v>
      </c>
      <c r="W36" s="1478"/>
      <c r="X36" s="1478"/>
      <c r="Y36" s="1479"/>
      <c r="Z36" s="1477">
        <f>AJ21</f>
        <v>0</v>
      </c>
      <c r="AA36" s="1478"/>
      <c r="AB36" s="1478"/>
      <c r="AC36" s="1478"/>
      <c r="AD36" s="1479"/>
      <c r="AE36" s="1477">
        <f>AJ22</f>
        <v>0</v>
      </c>
      <c r="AF36" s="1478"/>
      <c r="AG36" s="1478"/>
      <c r="AH36" s="1479"/>
      <c r="AI36" s="1477">
        <f>AJ23</f>
        <v>0</v>
      </c>
      <c r="AJ36" s="1478"/>
      <c r="AK36" s="1478"/>
      <c r="AL36" s="1478"/>
      <c r="AM36" s="1479"/>
      <c r="AN36" s="841"/>
      <c r="AO36" s="895"/>
      <c r="AP36" s="852"/>
      <c r="AQ36" s="1"/>
    </row>
    <row r="37" spans="1:43" ht="13.5">
      <c r="A37" s="1073" t="s">
        <v>570</v>
      </c>
      <c r="B37" s="1095"/>
      <c r="C37" s="1095"/>
      <c r="D37" s="1095"/>
      <c r="E37" s="1095"/>
      <c r="F37" s="1095"/>
      <c r="G37" s="1095"/>
      <c r="H37" s="1095"/>
      <c r="I37" s="1095"/>
      <c r="J37" s="1141"/>
      <c r="K37" s="1142"/>
      <c r="L37" s="1142"/>
      <c r="M37" s="1143"/>
      <c r="N37" s="1480"/>
      <c r="O37" s="1481"/>
      <c r="P37" s="1481"/>
      <c r="Q37" s="1482"/>
      <c r="R37" s="1480"/>
      <c r="S37" s="1481"/>
      <c r="T37" s="1481"/>
      <c r="U37" s="1482"/>
      <c r="V37" s="1141"/>
      <c r="W37" s="1142"/>
      <c r="X37" s="1142"/>
      <c r="Y37" s="1143"/>
      <c r="Z37" s="1141"/>
      <c r="AA37" s="1142"/>
      <c r="AB37" s="1142"/>
      <c r="AC37" s="1142"/>
      <c r="AD37" s="1143"/>
      <c r="AE37" s="1480"/>
      <c r="AF37" s="1481"/>
      <c r="AG37" s="1481"/>
      <c r="AH37" s="1482"/>
      <c r="AI37" s="1141"/>
      <c r="AJ37" s="1142"/>
      <c r="AK37" s="1142"/>
      <c r="AL37" s="1142"/>
      <c r="AM37" s="1143"/>
      <c r="AN37" s="841"/>
      <c r="AO37" s="895"/>
      <c r="AP37" s="852"/>
      <c r="AQ37" s="1"/>
    </row>
    <row r="38" spans="1:43" ht="13.5">
      <c r="A38" s="1472" t="s">
        <v>548</v>
      </c>
      <c r="B38" s="1183"/>
      <c r="C38" s="1183"/>
      <c r="D38" s="1183"/>
      <c r="E38" s="1183"/>
      <c r="F38" s="1183"/>
      <c r="G38" s="1183"/>
      <c r="H38" s="1183"/>
      <c r="I38" s="1184"/>
      <c r="J38" s="1141"/>
      <c r="K38" s="1142"/>
      <c r="L38" s="1142"/>
      <c r="M38" s="1143"/>
      <c r="N38" s="1141"/>
      <c r="O38" s="1142"/>
      <c r="P38" s="1142"/>
      <c r="Q38" s="1143"/>
      <c r="R38" s="1141"/>
      <c r="S38" s="1142"/>
      <c r="T38" s="1142"/>
      <c r="U38" s="1143"/>
      <c r="V38" s="1141"/>
      <c r="W38" s="1142"/>
      <c r="X38" s="1142"/>
      <c r="Y38" s="1143"/>
      <c r="Z38" s="1141"/>
      <c r="AA38" s="1142"/>
      <c r="AB38" s="1142"/>
      <c r="AC38" s="1142"/>
      <c r="AD38" s="1143"/>
      <c r="AE38" s="1141"/>
      <c r="AF38" s="1142"/>
      <c r="AG38" s="1142"/>
      <c r="AH38" s="1143"/>
      <c r="AI38" s="1141"/>
      <c r="AJ38" s="1142"/>
      <c r="AK38" s="1142"/>
      <c r="AL38" s="1142"/>
      <c r="AM38" s="1143"/>
      <c r="AN38" s="841"/>
      <c r="AO38" s="895"/>
      <c r="AP38" s="852"/>
      <c r="AQ38" s="1"/>
    </row>
    <row r="39" spans="1:43" ht="13.5">
      <c r="A39" s="1472" t="s">
        <v>571</v>
      </c>
      <c r="B39" s="1183"/>
      <c r="C39" s="1183"/>
      <c r="D39" s="1183"/>
      <c r="E39" s="1183"/>
      <c r="F39" s="1183"/>
      <c r="G39" s="1183"/>
      <c r="H39" s="1183"/>
      <c r="I39" s="1184"/>
      <c r="J39" s="1483">
        <f>((J36-J37-J38)*Q59+J37*Q61+J38*Q60)*24.5</f>
        <v>0</v>
      </c>
      <c r="K39" s="1484"/>
      <c r="L39" s="1484"/>
      <c r="M39" s="1485"/>
      <c r="N39" s="1483">
        <f>((N36-N37-N38)*Q59+N37*Q61+N38*Q60)*24.5</f>
        <v>0</v>
      </c>
      <c r="O39" s="1484"/>
      <c r="P39" s="1484"/>
      <c r="Q39" s="1485"/>
      <c r="R39" s="1483">
        <f>((R36-R37-R38)*Q59+R37*Q61+R38*Q60)*24.5</f>
        <v>0</v>
      </c>
      <c r="S39" s="1484"/>
      <c r="T39" s="1484"/>
      <c r="U39" s="1485"/>
      <c r="V39" s="1483">
        <f>((V36-V37-V38)*Q59+V37*Q61+V38*Q60)*24.5</f>
        <v>0</v>
      </c>
      <c r="W39" s="1484"/>
      <c r="X39" s="1484"/>
      <c r="Y39" s="1485"/>
      <c r="Z39" s="1483">
        <f>((Z36-Z37-Z38)*Q59+Z37*Q61+Z38*Q60)*24.5</f>
        <v>0</v>
      </c>
      <c r="AA39" s="1484"/>
      <c r="AB39" s="1484"/>
      <c r="AC39" s="1484"/>
      <c r="AD39" s="1485"/>
      <c r="AE39" s="1483">
        <f>((AE36-AE37-AE38)*Q59+AE37*Q61+AE38*Q60)*24.5</f>
        <v>0</v>
      </c>
      <c r="AF39" s="1484"/>
      <c r="AG39" s="1484"/>
      <c r="AH39" s="1485"/>
      <c r="AI39" s="1415">
        <f>((AI36-AI37-AI38)*Q59+AI37*Q61+AI38*Q60)*24.5</f>
        <v>0</v>
      </c>
      <c r="AJ39" s="1416"/>
      <c r="AK39" s="1416"/>
      <c r="AL39" s="1416"/>
      <c r="AM39" s="1417"/>
      <c r="AN39" s="850"/>
      <c r="AO39" s="923" t="s">
        <v>572</v>
      </c>
      <c r="AP39" s="853" t="s">
        <v>572</v>
      </c>
      <c r="AQ39" s="1"/>
    </row>
    <row r="40" spans="1:43" ht="13.5">
      <c r="A40" s="1472" t="s">
        <v>573</v>
      </c>
      <c r="B40" s="1183"/>
      <c r="C40" s="1183"/>
      <c r="D40" s="1183"/>
      <c r="E40" s="1183"/>
      <c r="F40" s="1183"/>
      <c r="G40" s="1183"/>
      <c r="H40" s="1183"/>
      <c r="I40" s="1184"/>
      <c r="J40" s="1483">
        <f>J39+N39+R39+V39+Z39+AE39+AI39</f>
        <v>0</v>
      </c>
      <c r="K40" s="1484"/>
      <c r="L40" s="1484"/>
      <c r="M40" s="1484"/>
      <c r="N40" s="1484"/>
      <c r="O40" s="1484"/>
      <c r="P40" s="1484"/>
      <c r="Q40" s="1484"/>
      <c r="R40" s="1484"/>
      <c r="S40" s="1484"/>
      <c r="T40" s="1484"/>
      <c r="U40" s="1484"/>
      <c r="V40" s="1484"/>
      <c r="W40" s="1484"/>
      <c r="X40" s="1484"/>
      <c r="Y40" s="1484"/>
      <c r="Z40" s="1484"/>
      <c r="AA40" s="1484"/>
      <c r="AB40" s="1484"/>
      <c r="AC40" s="1484"/>
      <c r="AD40" s="1484"/>
      <c r="AE40" s="1484"/>
      <c r="AF40" s="1484"/>
      <c r="AG40" s="1484"/>
      <c r="AH40" s="1484"/>
      <c r="AI40" s="1484"/>
      <c r="AJ40" s="1484"/>
      <c r="AK40" s="1484"/>
      <c r="AL40" s="1484"/>
      <c r="AM40" s="1485"/>
      <c r="AN40" s="841"/>
      <c r="AO40" s="924" t="s">
        <v>506</v>
      </c>
      <c r="AP40" s="852" t="s">
        <v>506</v>
      </c>
      <c r="AQ40" s="1"/>
    </row>
    <row r="41" spans="1:43" ht="13.5">
      <c r="A41" s="1073" t="s">
        <v>574</v>
      </c>
      <c r="B41" s="1095"/>
      <c r="C41" s="1095"/>
      <c r="D41" s="1095"/>
      <c r="E41" s="1095"/>
      <c r="F41" s="1095"/>
      <c r="G41" s="1095"/>
      <c r="H41" s="1095"/>
      <c r="I41" s="1096"/>
      <c r="J41" s="1486">
        <v>0</v>
      </c>
      <c r="K41" s="1487"/>
      <c r="L41" s="1487"/>
      <c r="M41" s="1487"/>
      <c r="N41" s="1487"/>
      <c r="O41" s="1487"/>
      <c r="P41" s="1487"/>
      <c r="Q41" s="1487"/>
      <c r="R41" s="1487"/>
      <c r="S41" s="1487"/>
      <c r="T41" s="1487"/>
      <c r="U41" s="1487"/>
      <c r="V41" s="1487"/>
      <c r="W41" s="1487"/>
      <c r="X41" s="1487"/>
      <c r="Y41" s="1487"/>
      <c r="Z41" s="1487"/>
      <c r="AA41" s="1487"/>
      <c r="AB41" s="1487"/>
      <c r="AC41" s="1487"/>
      <c r="AD41" s="1487"/>
      <c r="AE41" s="1487"/>
      <c r="AF41" s="1487"/>
      <c r="AG41" s="1487"/>
      <c r="AH41" s="1487"/>
      <c r="AI41" s="1487"/>
      <c r="AJ41" s="1487"/>
      <c r="AK41" s="1487"/>
      <c r="AL41" s="1487"/>
      <c r="AM41" s="1488"/>
      <c r="AN41" s="851" t="s">
        <v>575</v>
      </c>
      <c r="AO41" s="894"/>
      <c r="AP41" s="854" t="s">
        <v>575</v>
      </c>
      <c r="AQ41" s="1"/>
    </row>
    <row r="42" spans="1:43" ht="13.5">
      <c r="A42" s="247"/>
      <c r="B42" s="100"/>
      <c r="C42" s="100"/>
      <c r="D42" s="100"/>
      <c r="E42" s="100"/>
      <c r="F42" s="100"/>
      <c r="G42" s="101"/>
      <c r="H42" s="101"/>
      <c r="I42" s="101"/>
      <c r="J42" s="101"/>
      <c r="K42" s="101"/>
      <c r="L42" s="101"/>
      <c r="M42" s="101"/>
      <c r="N42" s="203"/>
      <c r="O42" s="203"/>
      <c r="P42" s="203"/>
      <c r="Q42" s="203"/>
      <c r="R42" s="203"/>
      <c r="S42" s="203"/>
      <c r="T42" s="101"/>
      <c r="U42" s="101"/>
      <c r="V42" s="101"/>
      <c r="W42" s="176"/>
      <c r="X42" s="100"/>
      <c r="Y42" s="100"/>
      <c r="Z42" s="100"/>
      <c r="AA42" s="100"/>
      <c r="AB42" s="100"/>
      <c r="AC42" s="100"/>
      <c r="AD42" s="100"/>
      <c r="AE42" s="100"/>
      <c r="AF42" s="100"/>
      <c r="AG42" s="100"/>
      <c r="AH42" s="100"/>
      <c r="AI42" s="100"/>
      <c r="AJ42" s="100"/>
      <c r="AK42" s="100"/>
      <c r="AL42" s="100"/>
      <c r="AM42" s="100"/>
      <c r="AN42" s="100"/>
      <c r="AO42" s="173"/>
      <c r="AP42" s="248"/>
      <c r="AQ42" s="1"/>
    </row>
    <row r="43" spans="1:43" ht="13.5">
      <c r="A43" s="96"/>
      <c r="B43" s="100"/>
      <c r="C43" s="100"/>
      <c r="D43" s="100"/>
      <c r="E43" s="100"/>
      <c r="F43" s="100"/>
      <c r="G43" s="100"/>
      <c r="H43" s="100"/>
      <c r="I43" s="100"/>
      <c r="J43" s="100"/>
      <c r="K43" s="176"/>
      <c r="L43" s="176"/>
      <c r="M43" s="176" t="s">
        <v>576</v>
      </c>
      <c r="N43" s="176"/>
      <c r="O43" s="176"/>
      <c r="P43" s="176"/>
      <c r="Q43" s="176"/>
      <c r="R43" s="176"/>
      <c r="S43" s="176"/>
      <c r="T43" s="176"/>
      <c r="U43" s="176"/>
      <c r="V43" s="176"/>
      <c r="W43" s="176"/>
      <c r="X43" s="100"/>
      <c r="Y43" s="100"/>
      <c r="Z43" s="100"/>
      <c r="AA43" s="100"/>
      <c r="AB43" s="100" t="s">
        <v>577</v>
      </c>
      <c r="AC43" s="100"/>
      <c r="AD43" s="100"/>
      <c r="AE43" s="100"/>
      <c r="AF43" s="100"/>
      <c r="AG43" s="100"/>
      <c r="AH43" s="100"/>
      <c r="AI43" s="100"/>
      <c r="AJ43" s="100"/>
      <c r="AK43" s="100"/>
      <c r="AL43" s="100"/>
      <c r="AM43" s="100"/>
      <c r="AN43" s="100"/>
      <c r="AO43" s="173"/>
      <c r="AP43" s="174"/>
      <c r="AQ43" s="1"/>
    </row>
    <row r="44" spans="1:43" ht="13.5">
      <c r="A44" s="96"/>
      <c r="B44" s="100"/>
      <c r="D44" s="176"/>
      <c r="E44" s="100"/>
      <c r="F44" s="100"/>
      <c r="G44" s="100"/>
      <c r="H44" s="100"/>
      <c r="I44" s="100"/>
      <c r="J44" s="100"/>
      <c r="K44" s="100"/>
      <c r="L44" s="100"/>
      <c r="M44" s="100"/>
      <c r="N44" s="100"/>
      <c r="O44" s="100"/>
      <c r="P44" s="100"/>
      <c r="Q44" s="100"/>
      <c r="R44" s="100"/>
      <c r="S44" s="100"/>
      <c r="T44" s="100" t="s">
        <v>578</v>
      </c>
      <c r="U44" s="100"/>
      <c r="V44" s="1449">
        <v>0</v>
      </c>
      <c r="W44" s="1450"/>
      <c r="X44" s="1450"/>
      <c r="Y44" s="724"/>
      <c r="Z44" s="191"/>
      <c r="AA44" s="100"/>
      <c r="AB44" s="100"/>
      <c r="AC44" s="100"/>
      <c r="AD44" s="100"/>
      <c r="AE44" s="100"/>
      <c r="AF44" s="100"/>
      <c r="AG44" s="100"/>
      <c r="AH44" s="100"/>
      <c r="AI44" s="100"/>
      <c r="AJ44" s="100"/>
      <c r="AK44" s="100"/>
      <c r="AL44" s="100"/>
      <c r="AM44" s="100"/>
      <c r="AN44" s="100"/>
      <c r="AO44" s="173"/>
      <c r="AP44" s="174"/>
      <c r="AQ44" s="1"/>
    </row>
    <row r="45" spans="1:43" ht="13.5" customHeight="1">
      <c r="A45" s="96"/>
      <c r="B45" s="100"/>
      <c r="C45" s="1489">
        <v>1</v>
      </c>
      <c r="D45" s="176"/>
      <c r="E45" s="176"/>
      <c r="F45" s="176"/>
      <c r="G45" s="1491">
        <v>0.2</v>
      </c>
      <c r="H45" s="249"/>
      <c r="I45" s="100"/>
      <c r="J45" s="100"/>
      <c r="K45" s="100"/>
      <c r="L45" s="100"/>
      <c r="M45" s="100"/>
      <c r="N45" s="100"/>
      <c r="O45" s="100"/>
      <c r="P45" s="100"/>
      <c r="Q45" s="100"/>
      <c r="R45" s="100"/>
      <c r="S45" s="100"/>
      <c r="T45" s="100"/>
      <c r="U45" s="100"/>
      <c r="V45" s="100"/>
      <c r="W45" s="100"/>
      <c r="Y45" s="765"/>
      <c r="Z45" s="777"/>
      <c r="AA45" s="778"/>
      <c r="AB45" s="778"/>
      <c r="AC45" s="779"/>
      <c r="AD45" s="100"/>
      <c r="AE45" s="100"/>
      <c r="AF45" s="100"/>
      <c r="AG45" s="100"/>
      <c r="AH45" s="100"/>
      <c r="AI45" s="100"/>
      <c r="AJ45" s="250"/>
      <c r="AK45" s="100"/>
      <c r="AL45" s="100"/>
      <c r="AM45" s="100"/>
      <c r="AN45" s="1513">
        <v>0.2</v>
      </c>
      <c r="AO45" s="173"/>
      <c r="AP45" s="174"/>
      <c r="AQ45" s="1"/>
    </row>
    <row r="46" spans="1:43" ht="13.5">
      <c r="A46" s="96"/>
      <c r="B46" s="100"/>
      <c r="C46" s="1490"/>
      <c r="D46" s="176"/>
      <c r="E46" s="176"/>
      <c r="F46" s="176"/>
      <c r="G46" s="1492"/>
      <c r="H46" s="251"/>
      <c r="I46" s="100"/>
      <c r="J46" s="100"/>
      <c r="K46" s="100"/>
      <c r="L46" s="100"/>
      <c r="M46" s="100"/>
      <c r="N46" s="763" t="s">
        <v>579</v>
      </c>
      <c r="O46" s="100"/>
      <c r="P46" s="100"/>
      <c r="Q46" s="1462">
        <v>0.5</v>
      </c>
      <c r="R46" s="1547"/>
      <c r="S46" s="1548"/>
      <c r="T46" s="100"/>
      <c r="U46" s="100"/>
      <c r="V46" s="1535" t="s">
        <v>814</v>
      </c>
      <c r="W46" s="1535"/>
      <c r="X46" s="1535"/>
      <c r="Y46" s="1535"/>
      <c r="Z46" s="1536"/>
      <c r="AA46" s="1537"/>
      <c r="AB46" s="1537"/>
      <c r="AC46" s="1538"/>
      <c r="AG46" s="100"/>
      <c r="AH46" s="100"/>
      <c r="AI46" s="100"/>
      <c r="AJ46" s="250"/>
      <c r="AK46" s="100"/>
      <c r="AL46" s="100"/>
      <c r="AM46" s="100"/>
      <c r="AN46" s="1514"/>
      <c r="AO46" s="173"/>
      <c r="AP46" s="174"/>
      <c r="AQ46" s="1"/>
    </row>
    <row r="47" spans="1:43" ht="14.25" thickBot="1">
      <c r="A47" s="96"/>
      <c r="B47" s="100"/>
      <c r="C47" s="1490"/>
      <c r="D47" s="176"/>
      <c r="E47" s="252"/>
      <c r="F47" s="131"/>
      <c r="G47" s="1493"/>
      <c r="H47" s="253"/>
      <c r="I47" s="109"/>
      <c r="J47" s="109"/>
      <c r="K47" s="109"/>
      <c r="L47" s="176" t="s">
        <v>815</v>
      </c>
      <c r="M47" s="109"/>
      <c r="N47" s="109"/>
      <c r="O47" s="109"/>
      <c r="P47" s="109"/>
      <c r="Q47" s="1539">
        <v>0.5</v>
      </c>
      <c r="R47" s="1540"/>
      <c r="S47" s="1541"/>
      <c r="T47" s="109"/>
      <c r="U47" s="254"/>
      <c r="V47" s="109"/>
      <c r="W47" s="109"/>
      <c r="X47" s="764"/>
      <c r="Y47" s="766"/>
      <c r="Z47" s="255"/>
      <c r="AA47" s="109"/>
      <c r="AB47" s="109"/>
      <c r="AC47" s="771"/>
      <c r="AD47" s="109"/>
      <c r="AE47" s="109"/>
      <c r="AI47" s="109"/>
      <c r="AJ47" s="131"/>
      <c r="AK47" s="131"/>
      <c r="AL47" s="131"/>
      <c r="AM47" s="98"/>
      <c r="AN47" s="1515"/>
      <c r="AO47" s="173"/>
      <c r="AP47" s="174"/>
      <c r="AQ47" s="1"/>
    </row>
    <row r="48" spans="1:43" ht="6.75" customHeight="1">
      <c r="A48" s="96"/>
      <c r="B48" s="100"/>
      <c r="C48" s="1533" t="s">
        <v>580</v>
      </c>
      <c r="D48" s="203"/>
      <c r="E48" s="256"/>
      <c r="F48" s="1545">
        <v>1.2</v>
      </c>
      <c r="G48" s="173"/>
      <c r="H48" s="248"/>
      <c r="I48" s="173"/>
      <c r="J48" s="173"/>
      <c r="K48" s="173"/>
      <c r="L48" s="1494" t="s">
        <v>581</v>
      </c>
      <c r="M48" s="1494"/>
      <c r="N48" s="1494"/>
      <c r="O48" s="1494" t="s">
        <v>582</v>
      </c>
      <c r="P48" s="1494"/>
      <c r="Q48" s="1494" t="s">
        <v>581</v>
      </c>
      <c r="R48" s="1494"/>
      <c r="S48" s="1494"/>
      <c r="T48" s="1494" t="s">
        <v>581</v>
      </c>
      <c r="U48" s="1497"/>
      <c r="V48" s="1501" t="s">
        <v>581</v>
      </c>
      <c r="W48" s="1502"/>
      <c r="X48" s="1494" t="s">
        <v>581</v>
      </c>
      <c r="Y48" s="1494"/>
      <c r="Z48" s="1494"/>
      <c r="AA48" s="1494" t="s">
        <v>581</v>
      </c>
      <c r="AB48" s="1494"/>
      <c r="AC48" s="1494"/>
      <c r="AD48" s="1494" t="s">
        <v>581</v>
      </c>
      <c r="AE48" s="1494"/>
      <c r="AF48" s="1516" t="s">
        <v>583</v>
      </c>
      <c r="AG48" s="1516"/>
      <c r="AH48" s="1516"/>
      <c r="AI48" s="169"/>
      <c r="AJ48" s="257"/>
      <c r="AK48" s="67"/>
      <c r="AL48" s="67"/>
      <c r="AM48" s="242"/>
      <c r="AN48" s="100"/>
      <c r="AO48" s="173"/>
      <c r="AP48" s="174"/>
      <c r="AQ48" s="1"/>
    </row>
    <row r="49" spans="1:43" ht="8.25" customHeight="1">
      <c r="A49" s="96"/>
      <c r="B49" s="100"/>
      <c r="C49" s="1534"/>
      <c r="D49" s="176"/>
      <c r="F49" s="1546"/>
      <c r="G49" s="1549">
        <v>0</v>
      </c>
      <c r="H49" s="173"/>
      <c r="I49" s="173"/>
      <c r="J49" s="176"/>
      <c r="K49" s="176"/>
      <c r="L49" s="1495"/>
      <c r="M49" s="1495"/>
      <c r="N49" s="1495"/>
      <c r="O49" s="1495"/>
      <c r="P49" s="1495"/>
      <c r="Q49" s="1495"/>
      <c r="R49" s="1495"/>
      <c r="S49" s="1495"/>
      <c r="T49" s="1498"/>
      <c r="U49" s="1499"/>
      <c r="V49" s="1503"/>
      <c r="W49" s="1504"/>
      <c r="X49" s="1495"/>
      <c r="Y49" s="1495"/>
      <c r="Z49" s="1495"/>
      <c r="AA49" s="1495"/>
      <c r="AB49" s="1495"/>
      <c r="AC49" s="1495"/>
      <c r="AD49" s="1495"/>
      <c r="AE49" s="1495"/>
      <c r="AF49" s="1517"/>
      <c r="AG49" s="1517"/>
      <c r="AH49" s="1517"/>
      <c r="AI49" s="176"/>
      <c r="AJ49" s="176"/>
      <c r="AK49" s="176"/>
      <c r="AL49" s="176"/>
      <c r="AM49" s="173"/>
      <c r="AN49" s="100"/>
      <c r="AO49" s="173"/>
      <c r="AP49" s="174"/>
      <c r="AQ49" s="1"/>
    </row>
    <row r="50" spans="1:43" ht="14.25" thickBot="1">
      <c r="A50" s="96"/>
      <c r="B50" s="176"/>
      <c r="C50" s="1534"/>
      <c r="D50" s="173"/>
      <c r="E50" s="569"/>
      <c r="F50" s="1546"/>
      <c r="G50" s="1550"/>
      <c r="I50" s="173"/>
      <c r="J50" s="173"/>
      <c r="K50" s="174"/>
      <c r="L50" s="1496"/>
      <c r="M50" s="1496"/>
      <c r="N50" s="1496"/>
      <c r="O50" s="1496"/>
      <c r="P50" s="1496"/>
      <c r="Q50" s="1496"/>
      <c r="R50" s="1496"/>
      <c r="S50" s="1496"/>
      <c r="T50" s="1496"/>
      <c r="U50" s="1500"/>
      <c r="V50" s="1505"/>
      <c r="W50" s="1506"/>
      <c r="X50" s="1496"/>
      <c r="Y50" s="1496"/>
      <c r="Z50" s="1496"/>
      <c r="AA50" s="1496"/>
      <c r="AB50" s="1496"/>
      <c r="AC50" s="1498"/>
      <c r="AD50" s="1496"/>
      <c r="AE50" s="1496"/>
      <c r="AF50" s="1517"/>
      <c r="AG50" s="1517"/>
      <c r="AH50" s="1517"/>
      <c r="AI50" s="131"/>
      <c r="AJ50" s="131"/>
      <c r="AK50" s="131"/>
      <c r="AL50" s="131"/>
      <c r="AM50" s="131"/>
      <c r="AN50" s="1511">
        <v>0.8</v>
      </c>
      <c r="AO50" s="173"/>
      <c r="AP50" s="174"/>
      <c r="AQ50" s="1"/>
    </row>
    <row r="51" spans="1:43" ht="12" customHeight="1">
      <c r="A51" s="96"/>
      <c r="B51" s="176"/>
      <c r="C51" s="1534"/>
      <c r="D51" s="173"/>
      <c r="E51" s="23"/>
      <c r="F51" s="775"/>
      <c r="G51" s="1550"/>
      <c r="I51" s="173"/>
      <c r="J51" s="173"/>
      <c r="K51" s="173"/>
      <c r="L51" s="756"/>
      <c r="M51" s="756"/>
      <c r="N51" s="756"/>
      <c r="O51" s="756"/>
      <c r="P51" s="756"/>
      <c r="Q51" s="756"/>
      <c r="R51" s="756"/>
      <c r="S51" s="756"/>
      <c r="T51" s="756"/>
      <c r="U51" s="757"/>
      <c r="V51" s="21" t="s">
        <v>816</v>
      </c>
      <c r="W51" s="772"/>
      <c r="X51" s="756"/>
      <c r="Y51" s="1542"/>
      <c r="Z51" s="1543"/>
      <c r="AA51" s="1544"/>
      <c r="AB51" s="781"/>
      <c r="AC51" s="782"/>
      <c r="AD51" s="782"/>
      <c r="AE51" s="782"/>
      <c r="AF51" s="780"/>
      <c r="AG51" s="780"/>
      <c r="AH51" s="780"/>
      <c r="AI51" s="783"/>
      <c r="AJ51" s="783"/>
      <c r="AK51" s="783"/>
      <c r="AL51" s="783"/>
      <c r="AM51" s="173"/>
      <c r="AN51" s="1512"/>
      <c r="AO51" s="173"/>
      <c r="AP51" s="174"/>
      <c r="AQ51" s="1"/>
    </row>
    <row r="52" spans="1:43" ht="13.5">
      <c r="A52" s="96"/>
      <c r="B52" s="176"/>
      <c r="C52" s="773"/>
      <c r="D52" s="173"/>
      <c r="F52" s="176"/>
      <c r="G52" s="774"/>
      <c r="I52" s="173"/>
      <c r="J52" s="197"/>
      <c r="K52" s="197"/>
      <c r="L52" s="176"/>
      <c r="M52" s="176"/>
      <c r="N52" s="176"/>
      <c r="O52" s="176"/>
      <c r="P52" s="176"/>
      <c r="Q52" s="176"/>
      <c r="R52" s="176"/>
      <c r="S52" s="176"/>
      <c r="T52" s="176"/>
      <c r="U52" s="259"/>
      <c r="V52" s="176"/>
      <c r="W52" s="176"/>
      <c r="X52" s="176"/>
      <c r="Y52" s="173"/>
      <c r="Z52" s="173"/>
      <c r="AA52" s="176"/>
      <c r="AB52" s="176"/>
      <c r="AC52" s="770"/>
      <c r="AD52" s="228"/>
      <c r="AE52" s="173"/>
      <c r="AF52" s="768"/>
      <c r="AG52" s="176"/>
      <c r="AH52" s="176"/>
      <c r="AI52" s="173"/>
      <c r="AJ52" s="176"/>
      <c r="AK52" s="176"/>
      <c r="AL52" s="176"/>
      <c r="AM52" s="173"/>
      <c r="AN52" s="1512"/>
      <c r="AO52" s="173"/>
      <c r="AP52" s="174"/>
      <c r="AQ52" s="1"/>
    </row>
    <row r="53" spans="1:43" ht="13.5">
      <c r="A53" s="257"/>
      <c r="B53" s="176"/>
      <c r="C53" s="260"/>
      <c r="D53" s="176"/>
      <c r="E53" s="176"/>
      <c r="F53" s="176"/>
      <c r="G53" s="173"/>
      <c r="H53" s="23"/>
      <c r="I53" s="23"/>
      <c r="J53" s="1521">
        <v>0</v>
      </c>
      <c r="K53" s="1522"/>
      <c r="L53" s="1523"/>
      <c r="M53" s="762"/>
      <c r="N53" s="176" t="s">
        <v>823</v>
      </c>
      <c r="O53" s="176"/>
      <c r="P53" s="176"/>
      <c r="Q53" s="176"/>
      <c r="R53" s="176"/>
      <c r="S53" s="176"/>
      <c r="T53" s="925">
        <v>3</v>
      </c>
      <c r="U53" s="801" t="s">
        <v>824</v>
      </c>
      <c r="V53" s="1529">
        <v>0.75</v>
      </c>
      <c r="W53" s="1530"/>
      <c r="X53" s="802"/>
      <c r="Y53" s="21"/>
      <c r="Z53" s="21"/>
      <c r="AA53" s="262"/>
      <c r="AB53" s="173"/>
      <c r="AC53" s="770"/>
      <c r="AD53" s="228"/>
      <c r="AE53" s="920"/>
      <c r="AF53" s="920"/>
      <c r="AG53" s="921"/>
      <c r="AI53" s="920"/>
      <c r="AJ53" s="920"/>
      <c r="AK53" s="921"/>
      <c r="AM53" s="173"/>
      <c r="AN53" s="776"/>
      <c r="AO53" s="173"/>
      <c r="AP53" s="174"/>
      <c r="AQ53" s="1"/>
    </row>
    <row r="54" spans="1:43" ht="13.5">
      <c r="A54" s="257"/>
      <c r="B54" s="176"/>
      <c r="C54" s="176"/>
      <c r="D54" s="176"/>
      <c r="E54" s="176"/>
      <c r="F54" s="176"/>
      <c r="G54" s="176"/>
      <c r="H54" s="173"/>
      <c r="I54" s="176"/>
      <c r="J54" s="176"/>
      <c r="K54" s="173"/>
      <c r="L54" s="173"/>
      <c r="M54" s="176"/>
      <c r="N54" s="176"/>
      <c r="O54" s="176"/>
      <c r="P54" s="176"/>
      <c r="Q54" s="176"/>
      <c r="R54" s="176"/>
      <c r="S54" s="176"/>
      <c r="T54" s="176"/>
      <c r="U54" s="176" t="s">
        <v>823</v>
      </c>
      <c r="V54" s="176"/>
      <c r="W54" s="176"/>
      <c r="X54" s="176"/>
      <c r="Y54" s="176"/>
      <c r="Z54" s="925"/>
      <c r="AA54" s="1507" t="s">
        <v>824</v>
      </c>
      <c r="AB54" s="1508"/>
      <c r="AC54" s="1531">
        <v>0.125</v>
      </c>
      <c r="AD54" s="1532"/>
      <c r="AE54" s="263"/>
      <c r="AF54" s="1509"/>
      <c r="AG54" s="1509"/>
      <c r="AH54" s="1510"/>
      <c r="AI54" s="767"/>
      <c r="AJ54" s="768"/>
      <c r="AK54" s="176"/>
      <c r="AL54" s="176"/>
      <c r="AM54" s="173"/>
      <c r="AN54" s="173"/>
      <c r="AO54" s="173"/>
      <c r="AP54" s="174"/>
      <c r="AQ54" s="1"/>
    </row>
    <row r="55" spans="1:43" ht="13.5">
      <c r="A55" s="257"/>
      <c r="B55" s="176"/>
      <c r="C55" s="176"/>
      <c r="D55" s="176"/>
      <c r="E55" s="176"/>
      <c r="F55" s="176"/>
      <c r="G55" s="176"/>
      <c r="H55" s="173"/>
      <c r="I55" s="1524">
        <v>1</v>
      </c>
      <c r="J55" s="1524"/>
      <c r="K55" s="1524"/>
      <c r="L55" s="173"/>
      <c r="M55" s="173"/>
      <c r="N55" s="1525">
        <v>5</v>
      </c>
      <c r="O55" s="1524"/>
      <c r="P55" s="1526"/>
      <c r="Q55" s="264"/>
      <c r="R55" s="173"/>
      <c r="S55" s="173"/>
      <c r="T55" s="173"/>
      <c r="U55" s="259"/>
      <c r="V55" s="173"/>
      <c r="W55" s="173"/>
      <c r="X55" s="1527">
        <v>5</v>
      </c>
      <c r="Y55" s="1528"/>
      <c r="Z55" s="1528"/>
      <c r="AA55" s="1526"/>
      <c r="AB55" s="173"/>
      <c r="AC55" s="173"/>
      <c r="AD55" s="173"/>
      <c r="AE55" s="173"/>
      <c r="AF55" s="725"/>
      <c r="AG55" s="725"/>
      <c r="AH55" s="1518">
        <v>1</v>
      </c>
      <c r="AI55" s="1519"/>
      <c r="AJ55" s="1520"/>
      <c r="AK55" s="176"/>
      <c r="AL55" s="176"/>
      <c r="AM55" s="176"/>
      <c r="AN55" s="176"/>
      <c r="AO55" s="173"/>
      <c r="AP55" s="174"/>
      <c r="AQ55" s="1"/>
    </row>
    <row r="56" spans="1:43" ht="13.5">
      <c r="A56" s="257"/>
      <c r="B56" s="176"/>
      <c r="C56" s="176"/>
      <c r="D56" s="176"/>
      <c r="E56" s="176"/>
      <c r="F56" s="176"/>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G56" s="142"/>
      <c r="AH56" s="142"/>
      <c r="AI56" s="769"/>
      <c r="AJ56" s="173"/>
      <c r="AK56" s="176"/>
      <c r="AL56" s="176"/>
      <c r="AM56" s="176"/>
      <c r="AN56" s="173"/>
      <c r="AO56" s="173"/>
      <c r="AP56" s="174"/>
      <c r="AQ56" s="1"/>
    </row>
    <row r="57" spans="1:43" ht="13.5">
      <c r="A57" s="257"/>
      <c r="B57" s="176"/>
      <c r="C57" s="176"/>
      <c r="D57" s="173"/>
      <c r="E57" s="173"/>
      <c r="F57" s="228"/>
      <c r="G57" s="173"/>
      <c r="H57" s="131"/>
      <c r="I57" s="131"/>
      <c r="J57" s="131"/>
      <c r="K57" s="131"/>
      <c r="L57" s="131"/>
      <c r="M57" s="131"/>
      <c r="N57" s="131"/>
      <c r="O57" s="131"/>
      <c r="P57" s="69"/>
      <c r="Q57" s="1099" t="s">
        <v>826</v>
      </c>
      <c r="R57" s="1095"/>
      <c r="S57" s="1095"/>
      <c r="T57" s="1095"/>
      <c r="U57" s="1095"/>
      <c r="V57" s="1096"/>
      <c r="W57" s="1099" t="s">
        <v>827</v>
      </c>
      <c r="X57" s="1095"/>
      <c r="Y57" s="1095"/>
      <c r="Z57" s="1095"/>
      <c r="AA57" s="1095"/>
      <c r="AB57" s="1095"/>
      <c r="AC57" s="1096"/>
      <c r="AD57" s="1099" t="s">
        <v>828</v>
      </c>
      <c r="AE57" s="1095"/>
      <c r="AF57" s="1095"/>
      <c r="AG57" s="1095"/>
      <c r="AH57" s="1096"/>
      <c r="AI57" s="803"/>
      <c r="AJ57" s="803"/>
      <c r="AK57" s="173"/>
      <c r="AL57" s="173"/>
      <c r="AM57" s="173"/>
      <c r="AN57" s="173"/>
      <c r="AO57" s="173"/>
      <c r="AP57" s="174"/>
      <c r="AQ57" s="1"/>
    </row>
    <row r="58" spans="1:43" ht="13.5">
      <c r="A58" s="257"/>
      <c r="B58" s="176"/>
      <c r="C58" s="176"/>
      <c r="D58" s="173"/>
      <c r="E58" s="173"/>
      <c r="F58" s="173"/>
      <c r="G58" s="246" t="s">
        <v>584</v>
      </c>
      <c r="H58" s="67"/>
      <c r="I58" s="67"/>
      <c r="J58" s="67"/>
      <c r="K58" s="67"/>
      <c r="L58" s="67"/>
      <c r="M58" s="67"/>
      <c r="N58" s="149"/>
      <c r="O58" s="131"/>
      <c r="P58" s="69"/>
      <c r="Q58" s="1046" t="s">
        <v>825</v>
      </c>
      <c r="R58" s="1041"/>
      <c r="S58" s="1041"/>
      <c r="T58" s="1041"/>
      <c r="U58" s="1041"/>
      <c r="V58" s="1042"/>
      <c r="W58" s="1141">
        <v>0</v>
      </c>
      <c r="X58" s="1142"/>
      <c r="Y58" s="1142"/>
      <c r="Z58" s="1142"/>
      <c r="AA58" s="1142"/>
      <c r="AB58" s="1142"/>
      <c r="AC58" s="1143"/>
      <c r="AD58" s="1046"/>
      <c r="AE58" s="1041"/>
      <c r="AF58" s="1041"/>
      <c r="AG58" s="1041"/>
      <c r="AH58" s="1042"/>
      <c r="AI58" s="803"/>
      <c r="AJ58" s="803"/>
      <c r="AK58" s="176"/>
      <c r="AL58" s="176"/>
      <c r="AM58" s="176"/>
      <c r="AN58" s="176"/>
      <c r="AO58" s="176"/>
      <c r="AP58" s="174"/>
      <c r="AQ58" s="1"/>
    </row>
    <row r="59" spans="1:43" ht="14.25">
      <c r="A59" s="257"/>
      <c r="B59" s="176"/>
      <c r="C59" s="176"/>
      <c r="D59" s="176"/>
      <c r="E59" s="176"/>
      <c r="F59" s="176"/>
      <c r="G59" s="265" t="s">
        <v>586</v>
      </c>
      <c r="H59" s="67"/>
      <c r="I59" s="67"/>
      <c r="J59" s="67"/>
      <c r="K59" s="67"/>
      <c r="L59" s="67"/>
      <c r="M59" s="69"/>
      <c r="N59" s="149"/>
      <c r="O59" s="266"/>
      <c r="P59" s="267"/>
      <c r="Q59" s="1477">
        <f>IF(Q58="A",(Q61-(T53+1)*0.7854*Q46*Q46),(Q61-(Z54+1)*0.7854*Q46*Q46))</f>
        <v>11.003649999999999</v>
      </c>
      <c r="R59" s="1478"/>
      <c r="S59" s="1478"/>
      <c r="T59" s="1478"/>
      <c r="U59" s="1478"/>
      <c r="V59" s="1479"/>
      <c r="W59" s="1141">
        <v>0</v>
      </c>
      <c r="X59" s="1142"/>
      <c r="Y59" s="1142"/>
      <c r="Z59" s="1142"/>
      <c r="AA59" s="1142"/>
      <c r="AB59" s="1142"/>
      <c r="AC59" s="1143"/>
      <c r="AD59" s="1141"/>
      <c r="AE59" s="1142"/>
      <c r="AF59" s="1142"/>
      <c r="AG59" s="1142"/>
      <c r="AH59" s="1143"/>
      <c r="AI59" s="803"/>
      <c r="AJ59" s="803"/>
      <c r="AK59" s="176"/>
      <c r="AL59" s="176"/>
      <c r="AM59" s="176"/>
      <c r="AN59" s="176"/>
      <c r="AO59" s="176"/>
      <c r="AP59" s="174"/>
      <c r="AQ59" s="1"/>
    </row>
    <row r="60" spans="1:43" ht="14.25">
      <c r="A60" s="257"/>
      <c r="B60" s="176"/>
      <c r="C60" s="176"/>
      <c r="D60" s="176"/>
      <c r="E60" s="176"/>
      <c r="F60" s="176"/>
      <c r="G60" s="268" t="s">
        <v>587</v>
      </c>
      <c r="H60" s="67"/>
      <c r="I60" s="67"/>
      <c r="J60" s="67"/>
      <c r="K60" s="67"/>
      <c r="L60" s="67"/>
      <c r="M60" s="69"/>
      <c r="N60" s="149"/>
      <c r="O60" s="266"/>
      <c r="P60" s="270"/>
      <c r="Q60" s="1477">
        <f>IF(Q58="A",(Q61-(T53+1)*0.7854*Q47*Q47),(Q61-(Z54+1)*0.7854*Q47*Q47))</f>
        <v>11.003649999999999</v>
      </c>
      <c r="R60" s="1478"/>
      <c r="S60" s="1478"/>
      <c r="T60" s="1478"/>
      <c r="U60" s="1478"/>
      <c r="V60" s="1479"/>
      <c r="W60" s="1141"/>
      <c r="X60" s="1142"/>
      <c r="Y60" s="1142"/>
      <c r="Z60" s="1142"/>
      <c r="AA60" s="1142"/>
      <c r="AB60" s="1142"/>
      <c r="AC60" s="1143"/>
      <c r="AD60" s="1141"/>
      <c r="AE60" s="1142"/>
      <c r="AF60" s="1142"/>
      <c r="AG60" s="1142"/>
      <c r="AH60" s="1143"/>
      <c r="AI60" s="803"/>
      <c r="AJ60" s="803"/>
      <c r="AK60" s="176"/>
      <c r="AL60" s="176"/>
      <c r="AM60" s="176"/>
      <c r="AN60" s="176"/>
      <c r="AO60" s="176"/>
      <c r="AP60" s="174"/>
      <c r="AQ60" s="1"/>
    </row>
    <row r="61" spans="1:43" ht="14.25">
      <c r="A61" s="257"/>
      <c r="B61" s="173"/>
      <c r="D61" s="173"/>
      <c r="E61" s="173"/>
      <c r="F61" s="173"/>
      <c r="G61" s="265" t="s">
        <v>588</v>
      </c>
      <c r="H61" s="67"/>
      <c r="I61" s="67"/>
      <c r="J61" s="67"/>
      <c r="K61" s="67"/>
      <c r="L61" s="67"/>
      <c r="M61" s="69"/>
      <c r="N61" s="149"/>
      <c r="O61" s="269"/>
      <c r="P61" s="267"/>
      <c r="Q61" s="1477">
        <f>IF(Q58="A",(C45*N55+I55*G45+F48*I55*0.5)*2,(X55*C45+0.5*(AN45+C45)*AH55)*2)</f>
        <v>11.2</v>
      </c>
      <c r="R61" s="1478"/>
      <c r="S61" s="1478"/>
      <c r="T61" s="1478"/>
      <c r="U61" s="1478"/>
      <c r="V61" s="1479"/>
      <c r="W61" s="1141">
        <v>0</v>
      </c>
      <c r="X61" s="1142"/>
      <c r="Y61" s="1142"/>
      <c r="Z61" s="1142"/>
      <c r="AA61" s="1142"/>
      <c r="AB61" s="1142"/>
      <c r="AC61" s="1143"/>
      <c r="AD61" s="1141"/>
      <c r="AE61" s="1142"/>
      <c r="AF61" s="1142"/>
      <c r="AG61" s="1142"/>
      <c r="AH61" s="1143"/>
      <c r="AI61" s="803"/>
      <c r="AJ61" s="803"/>
      <c r="AK61" s="176"/>
      <c r="AL61" s="176"/>
      <c r="AM61" s="176"/>
      <c r="AN61" s="176"/>
      <c r="AO61" s="176"/>
      <c r="AP61" s="174"/>
      <c r="AQ61" s="1"/>
    </row>
    <row r="62" spans="1:43" ht="13.5">
      <c r="A62" s="257"/>
      <c r="B62" s="337" t="s">
        <v>646</v>
      </c>
      <c r="C62" s="176"/>
      <c r="D62" s="176"/>
      <c r="N62" s="23"/>
      <c r="O62" s="334"/>
      <c r="P62" s="334"/>
      <c r="Q62" s="334"/>
      <c r="R62" s="334"/>
      <c r="S62" s="334"/>
      <c r="T62" s="334"/>
      <c r="U62" s="334"/>
      <c r="V62" s="334"/>
      <c r="W62" s="334"/>
      <c r="X62" s="334"/>
      <c r="Y62" s="334"/>
      <c r="Z62" s="334"/>
      <c r="AA62" s="334"/>
      <c r="AB62" s="334"/>
      <c r="AC62" s="334"/>
      <c r="AD62" s="334"/>
      <c r="AE62" s="334"/>
      <c r="AF62" s="334"/>
      <c r="AG62" s="23"/>
      <c r="AH62" s="23"/>
      <c r="AI62" s="23"/>
      <c r="AJ62" s="23"/>
      <c r="AO62" s="176"/>
      <c r="AP62" s="174"/>
      <c r="AQ62" s="1"/>
    </row>
    <row r="63" spans="1:43" ht="13.5">
      <c r="A63" s="926"/>
      <c r="B63" s="927"/>
      <c r="C63" s="927"/>
      <c r="D63" s="927"/>
      <c r="E63" s="927" t="s">
        <v>790</v>
      </c>
      <c r="F63" s="927"/>
      <c r="G63" s="927"/>
      <c r="H63" s="927"/>
      <c r="I63" s="928"/>
      <c r="J63" s="928"/>
      <c r="K63" s="928"/>
      <c r="L63" s="928"/>
      <c r="M63" s="928"/>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8"/>
      <c r="AL63" s="927"/>
      <c r="AM63" s="927"/>
      <c r="AN63" s="927"/>
      <c r="AO63" s="927"/>
      <c r="AP63" s="930"/>
      <c r="AQ63" s="1"/>
    </row>
    <row r="64" spans="1:43" ht="14.25" thickBot="1">
      <c r="A64" s="931"/>
      <c r="B64" s="932"/>
      <c r="C64" s="932"/>
      <c r="D64" s="932"/>
      <c r="E64" s="932" t="s">
        <v>791</v>
      </c>
      <c r="F64" s="932"/>
      <c r="G64" s="932"/>
      <c r="H64" s="933"/>
      <c r="I64" s="933"/>
      <c r="J64" s="933"/>
      <c r="K64" s="933"/>
      <c r="L64" s="933"/>
      <c r="M64" s="933"/>
      <c r="N64" s="933"/>
      <c r="O64" s="933"/>
      <c r="P64" s="933"/>
      <c r="Q64" s="933"/>
      <c r="R64" s="933"/>
      <c r="S64" s="933"/>
      <c r="T64" s="933"/>
      <c r="U64" s="933"/>
      <c r="V64" s="933"/>
      <c r="W64" s="933"/>
      <c r="X64" s="932"/>
      <c r="Y64" s="932"/>
      <c r="Z64" s="932"/>
      <c r="AA64" s="932"/>
      <c r="AB64" s="932"/>
      <c r="AC64" s="932"/>
      <c r="AD64" s="932"/>
      <c r="AE64" s="932"/>
      <c r="AF64" s="932"/>
      <c r="AG64" s="932"/>
      <c r="AH64" s="932"/>
      <c r="AI64" s="932"/>
      <c r="AJ64" s="932"/>
      <c r="AK64" s="932"/>
      <c r="AL64" s="932"/>
      <c r="AM64" s="932"/>
      <c r="AN64" s="932"/>
      <c r="AO64" s="932"/>
      <c r="AP64" s="934"/>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118">
    <mergeCell ref="AD59:AH59"/>
    <mergeCell ref="AD58:AH58"/>
    <mergeCell ref="AD61:AH61"/>
    <mergeCell ref="AD60:AH60"/>
    <mergeCell ref="W61:AC61"/>
    <mergeCell ref="W60:AC60"/>
    <mergeCell ref="W59:AC59"/>
    <mergeCell ref="W58:AC58"/>
    <mergeCell ref="C48:C51"/>
    <mergeCell ref="V46:Y46"/>
    <mergeCell ref="Z46:AC46"/>
    <mergeCell ref="Q47:S47"/>
    <mergeCell ref="Y51:AA51"/>
    <mergeCell ref="F48:F50"/>
    <mergeCell ref="Q46:S46"/>
    <mergeCell ref="G49:G51"/>
    <mergeCell ref="L48:N50"/>
    <mergeCell ref="O48:P50"/>
    <mergeCell ref="AH55:AJ55"/>
    <mergeCell ref="J53:L53"/>
    <mergeCell ref="Q57:V57"/>
    <mergeCell ref="W57:AC57"/>
    <mergeCell ref="I55:K55"/>
    <mergeCell ref="N55:P55"/>
    <mergeCell ref="X55:AA55"/>
    <mergeCell ref="V53:W53"/>
    <mergeCell ref="AC54:AD54"/>
    <mergeCell ref="AD57:AH57"/>
    <mergeCell ref="Q58:V58"/>
    <mergeCell ref="Q59:V59"/>
    <mergeCell ref="Q60:V60"/>
    <mergeCell ref="Q61:V61"/>
    <mergeCell ref="AA54:AB54"/>
    <mergeCell ref="AF54:AH54"/>
    <mergeCell ref="AN50:AN52"/>
    <mergeCell ref="AN45:AN47"/>
    <mergeCell ref="AA48:AC50"/>
    <mergeCell ref="AD48:AE50"/>
    <mergeCell ref="AF48:AH50"/>
    <mergeCell ref="Q48:S50"/>
    <mergeCell ref="T48:U50"/>
    <mergeCell ref="V48:W50"/>
    <mergeCell ref="X48:Z50"/>
    <mergeCell ref="A41:I41"/>
    <mergeCell ref="J41:AM41"/>
    <mergeCell ref="V44:X44"/>
    <mergeCell ref="C45:C47"/>
    <mergeCell ref="G45:G47"/>
    <mergeCell ref="Z39:AD39"/>
    <mergeCell ref="AE39:AH39"/>
    <mergeCell ref="AI39:AM39"/>
    <mergeCell ref="A40:I40"/>
    <mergeCell ref="J40:AM40"/>
    <mergeCell ref="J39:M39"/>
    <mergeCell ref="N39:Q39"/>
    <mergeCell ref="R39:U39"/>
    <mergeCell ref="V39:Y39"/>
    <mergeCell ref="A39:I39"/>
    <mergeCell ref="V38:Y38"/>
    <mergeCell ref="Z38:AD38"/>
    <mergeCell ref="AE38:AH38"/>
    <mergeCell ref="AI38:AM38"/>
    <mergeCell ref="A38:I38"/>
    <mergeCell ref="J38:M38"/>
    <mergeCell ref="N38:Q38"/>
    <mergeCell ref="R38:U38"/>
    <mergeCell ref="V37:Y37"/>
    <mergeCell ref="Z37:AD37"/>
    <mergeCell ref="AE37:AH37"/>
    <mergeCell ref="AI37:AM37"/>
    <mergeCell ref="A37:I37"/>
    <mergeCell ref="J37:M37"/>
    <mergeCell ref="N37:Q37"/>
    <mergeCell ref="R37:U37"/>
    <mergeCell ref="V36:Y36"/>
    <mergeCell ref="Z36:AD36"/>
    <mergeCell ref="AE36:AH36"/>
    <mergeCell ref="AI36:AM36"/>
    <mergeCell ref="A36:I36"/>
    <mergeCell ref="J36:M36"/>
    <mergeCell ref="N36:Q36"/>
    <mergeCell ref="R36:U36"/>
    <mergeCell ref="A34:I34"/>
    <mergeCell ref="J34:AM34"/>
    <mergeCell ref="J35:M35"/>
    <mergeCell ref="N35:Q35"/>
    <mergeCell ref="R35:U35"/>
    <mergeCell ref="V35:Y35"/>
    <mergeCell ref="Z35:AD35"/>
    <mergeCell ref="AE35:AH35"/>
    <mergeCell ref="AI35:AM35"/>
    <mergeCell ref="L30:N30"/>
    <mergeCell ref="U30:X30"/>
    <mergeCell ref="I31:L31"/>
    <mergeCell ref="N31:Q31"/>
    <mergeCell ref="AJ21:AM21"/>
    <mergeCell ref="AJ22:AM22"/>
    <mergeCell ref="AJ23:AM23"/>
    <mergeCell ref="AJ24:AM24"/>
    <mergeCell ref="AL16:AO16"/>
    <mergeCell ref="W17:AA17"/>
    <mergeCell ref="P20:S20"/>
    <mergeCell ref="AJ20:AM20"/>
    <mergeCell ref="AH15:AJ15"/>
    <mergeCell ref="G16:J16"/>
    <mergeCell ref="O16:R16"/>
    <mergeCell ref="U16:W16"/>
    <mergeCell ref="Z16:AC16"/>
    <mergeCell ref="AE16:AH16"/>
    <mergeCell ref="S14:X14"/>
    <mergeCell ref="B15:D15"/>
    <mergeCell ref="L15:N15"/>
    <mergeCell ref="X15:AE15"/>
    <mergeCell ref="A1:AK1"/>
    <mergeCell ref="A3:AK3"/>
    <mergeCell ref="A4:AK4"/>
    <mergeCell ref="O6:R6"/>
    <mergeCell ref="AD6:AG6"/>
  </mergeCells>
  <printOptions/>
  <pageMargins left="0.7874015748031497" right="0.3937007874015748" top="0.54" bottom="0.19" header="0.35" footer="0.34"/>
  <pageSetup horizontalDpi="600" verticalDpi="600" orientation="portrait" paperSize="9" r:id="rId3"/>
  <headerFooter alignWithMargins="0">
    <oddHeader>&amp;L&amp;8H20-111</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V8" sqref="V8:X8"/>
    </sheetView>
  </sheetViews>
  <sheetFormatPr defaultColWidth="9.00390625" defaultRowHeight="13.5"/>
  <cols>
    <col min="1" max="1" width="1.75390625" style="0" customWidth="1"/>
    <col min="2" max="38" width="2.25390625" style="0" customWidth="1"/>
    <col min="39" max="39" width="3.50390625" style="0" customWidth="1"/>
    <col min="40"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8"/>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5"/>
      <c r="AP2" s="1"/>
      <c r="AQ2" s="1"/>
    </row>
    <row r="3" spans="1:43" ht="14.25">
      <c r="A3" s="1102" t="s">
        <v>840</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c r="AO3" s="5"/>
      <c r="AP3" s="1"/>
      <c r="AQ3" s="1"/>
    </row>
    <row r="4" spans="1:43" ht="15" thickBot="1">
      <c r="A4" s="1103" t="s">
        <v>589</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8"/>
      <c r="AO4" s="5"/>
      <c r="AP4" s="1"/>
      <c r="AQ4" s="1"/>
    </row>
    <row r="5" spans="1:47" ht="13.5">
      <c r="A5" s="272"/>
      <c r="B5" s="273"/>
      <c r="C5" s="274"/>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5"/>
      <c r="AN5" s="276"/>
      <c r="AO5" s="6"/>
      <c r="AP5" s="1"/>
      <c r="AQ5" s="1"/>
      <c r="AU5" s="23"/>
    </row>
    <row r="6" spans="1:43" ht="13.5">
      <c r="A6" s="277"/>
      <c r="B6" s="278"/>
      <c r="C6" s="279"/>
      <c r="D6" s="275"/>
      <c r="E6" s="275"/>
      <c r="F6" s="280" t="s">
        <v>590</v>
      </c>
      <c r="G6" s="275"/>
      <c r="H6" s="275"/>
      <c r="I6" s="275"/>
      <c r="J6" s="275"/>
      <c r="K6" s="275"/>
      <c r="L6" s="275"/>
      <c r="M6" s="275"/>
      <c r="N6" s="275"/>
      <c r="O6" s="275"/>
      <c r="P6" s="275"/>
      <c r="Q6" s="275"/>
      <c r="R6" s="278"/>
      <c r="S6" s="278"/>
      <c r="T6" s="278"/>
      <c r="U6" s="278"/>
      <c r="V6" s="278"/>
      <c r="W6" s="278"/>
      <c r="X6" s="275"/>
      <c r="Y6" s="275"/>
      <c r="Z6" s="275"/>
      <c r="AA6" s="275"/>
      <c r="AB6" s="275"/>
      <c r="AC6" s="275"/>
      <c r="AD6" s="278"/>
      <c r="AE6" s="278"/>
      <c r="AF6" s="278"/>
      <c r="AG6" s="278"/>
      <c r="AH6" s="278"/>
      <c r="AI6" s="278"/>
      <c r="AJ6" s="275"/>
      <c r="AK6" s="275"/>
      <c r="AL6" s="275"/>
      <c r="AM6" s="278"/>
      <c r="AN6" s="281"/>
      <c r="AO6" s="6"/>
      <c r="AP6" s="1"/>
      <c r="AQ6" s="1"/>
    </row>
    <row r="7" spans="1:43" ht="13.5">
      <c r="A7" s="16"/>
      <c r="B7" s="282"/>
      <c r="C7" s="283"/>
      <c r="D7" s="21"/>
      <c r="E7" s="21"/>
      <c r="F7" s="21"/>
      <c r="G7" s="21"/>
      <c r="H7" s="284" t="s">
        <v>591</v>
      </c>
      <c r="I7" s="284"/>
      <c r="J7" s="284"/>
      <c r="K7" s="284"/>
      <c r="L7" s="284"/>
      <c r="M7" s="21"/>
      <c r="N7" s="21"/>
      <c r="O7" s="21"/>
      <c r="P7" s="21"/>
      <c r="Q7" s="21"/>
      <c r="R7" s="21"/>
      <c r="S7" s="21"/>
      <c r="T7" s="21"/>
      <c r="U7" s="21"/>
      <c r="V7" s="21"/>
      <c r="W7" s="21"/>
      <c r="X7" s="21"/>
      <c r="Y7" s="21"/>
      <c r="Z7" s="21"/>
      <c r="AA7" s="21"/>
      <c r="AB7" s="21"/>
      <c r="AC7" s="21"/>
      <c r="AD7" s="21"/>
      <c r="AE7" s="21"/>
      <c r="AF7" s="21"/>
      <c r="AG7" s="21" t="s">
        <v>592</v>
      </c>
      <c r="AH7" s="21"/>
      <c r="AI7" s="21"/>
      <c r="AJ7" s="21"/>
      <c r="AK7" s="21"/>
      <c r="AL7" s="21"/>
      <c r="AM7" s="21"/>
      <c r="AN7" s="20"/>
      <c r="AO7" s="6"/>
      <c r="AP7" s="1"/>
      <c r="AQ7" s="1"/>
    </row>
    <row r="8" spans="1:43" ht="13.5">
      <c r="A8" s="16"/>
      <c r="B8" s="282"/>
      <c r="C8" s="283"/>
      <c r="D8" s="21"/>
      <c r="E8" s="21"/>
      <c r="F8" s="21"/>
      <c r="G8" s="21"/>
      <c r="H8" s="21"/>
      <c r="I8" s="21"/>
      <c r="J8" s="21"/>
      <c r="K8" s="21"/>
      <c r="L8" s="21"/>
      <c r="M8" s="21"/>
      <c r="N8" s="21"/>
      <c r="O8" s="21"/>
      <c r="P8" s="21"/>
      <c r="Q8" s="21"/>
      <c r="R8" s="1551" t="s">
        <v>593</v>
      </c>
      <c r="S8" s="1551"/>
      <c r="T8" s="1551"/>
      <c r="U8" s="1551"/>
      <c r="V8" s="1552"/>
      <c r="W8" s="1553"/>
      <c r="X8" s="1554"/>
      <c r="Y8" s="172"/>
      <c r="Z8" s="172"/>
      <c r="AA8" s="21"/>
      <c r="AB8" s="21"/>
      <c r="AC8" s="21"/>
      <c r="AD8" s="21"/>
      <c r="AE8" s="21"/>
      <c r="AF8" s="21"/>
      <c r="AG8" s="21"/>
      <c r="AH8" s="21"/>
      <c r="AI8" s="21"/>
      <c r="AJ8" s="21"/>
      <c r="AK8" s="21"/>
      <c r="AL8" s="21"/>
      <c r="AM8" s="21"/>
      <c r="AN8" s="20"/>
      <c r="AO8" s="6"/>
      <c r="AP8" s="1"/>
      <c r="AQ8" s="1"/>
    </row>
    <row r="9" spans="1:43" ht="13.5">
      <c r="A9" s="16"/>
      <c r="B9" s="282"/>
      <c r="C9" s="283"/>
      <c r="D9" s="282"/>
      <c r="E9" s="1558"/>
      <c r="F9" s="1559"/>
      <c r="G9" s="1560"/>
      <c r="H9" s="21"/>
      <c r="I9" s="21"/>
      <c r="J9" s="21"/>
      <c r="K9" s="21"/>
      <c r="L9" s="21"/>
      <c r="M9" s="21"/>
      <c r="N9" s="21"/>
      <c r="O9" s="21"/>
      <c r="P9" s="23"/>
      <c r="Q9" s="21"/>
      <c r="R9" s="21" t="s">
        <v>594</v>
      </c>
      <c r="S9" s="21"/>
      <c r="T9" s="172"/>
      <c r="U9" s="731"/>
      <c r="V9" s="1528"/>
      <c r="W9" s="1528"/>
      <c r="X9" s="1557"/>
      <c r="Y9" s="21"/>
      <c r="Z9" s="21"/>
      <c r="AA9" s="21"/>
      <c r="AB9" s="21"/>
      <c r="AC9" s="21"/>
      <c r="AD9" s="21"/>
      <c r="AE9" s="21"/>
      <c r="AF9" s="21"/>
      <c r="AG9" s="21"/>
      <c r="AH9" s="730"/>
      <c r="AI9" s="1561"/>
      <c r="AJ9" s="1559"/>
      <c r="AK9" s="1562"/>
      <c r="AL9" s="21"/>
      <c r="AM9" s="21"/>
      <c r="AN9" s="20"/>
      <c r="AO9" s="6"/>
      <c r="AP9" s="1"/>
      <c r="AQ9" s="1"/>
    </row>
    <row r="10" spans="1:43" ht="13.5">
      <c r="A10" s="16"/>
      <c r="B10" s="282"/>
      <c r="C10" s="283"/>
      <c r="D10" s="282"/>
      <c r="E10" s="283"/>
      <c r="F10" s="282"/>
      <c r="G10" s="1555" t="s">
        <v>596</v>
      </c>
      <c r="H10" s="1556"/>
      <c r="I10" s="1527">
        <v>0</v>
      </c>
      <c r="J10" s="1528"/>
      <c r="K10" s="1557"/>
      <c r="L10" s="21"/>
      <c r="M10" s="21"/>
      <c r="N10" s="21"/>
      <c r="O10" s="21"/>
      <c r="P10" s="21"/>
      <c r="Q10" s="21"/>
      <c r="R10" s="21"/>
      <c r="S10" s="21"/>
      <c r="T10" s="299" t="s">
        <v>595</v>
      </c>
      <c r="U10" s="728"/>
      <c r="V10" s="1528">
        <v>0</v>
      </c>
      <c r="W10" s="1528"/>
      <c r="X10" s="1528"/>
      <c r="Y10" s="732"/>
      <c r="Z10" s="172"/>
      <c r="AA10" s="21"/>
      <c r="AB10" s="21"/>
      <c r="AC10" s="21"/>
      <c r="AD10" s="21"/>
      <c r="AE10" s="21"/>
      <c r="AF10" s="21"/>
      <c r="AG10" s="21"/>
      <c r="AH10" s="21"/>
      <c r="AI10" s="282"/>
      <c r="AJ10" s="286"/>
      <c r="AK10" s="287"/>
      <c r="AL10" s="288"/>
      <c r="AM10" s="21"/>
      <c r="AN10" s="20"/>
      <c r="AO10" s="6"/>
      <c r="AP10" s="1"/>
      <c r="AQ10" s="1"/>
    </row>
    <row r="11" spans="1:43" ht="13.5">
      <c r="A11" s="16"/>
      <c r="B11" s="282"/>
      <c r="C11" s="283"/>
      <c r="D11" s="282"/>
      <c r="E11" s="283"/>
      <c r="F11" s="282"/>
      <c r="I11" s="728"/>
      <c r="J11" s="1648">
        <v>0</v>
      </c>
      <c r="K11" s="1649"/>
      <c r="L11" s="1650"/>
      <c r="M11" s="727"/>
      <c r="N11" s="727"/>
      <c r="O11" s="299"/>
      <c r="P11" s="21"/>
      <c r="Q11" s="21"/>
      <c r="R11" s="21"/>
      <c r="S11" s="21"/>
      <c r="T11" s="21"/>
      <c r="U11" s="21"/>
      <c r="V11" s="21"/>
      <c r="W11" s="21"/>
      <c r="X11" s="21"/>
      <c r="Y11" s="21"/>
      <c r="Z11" s="21"/>
      <c r="AA11" s="21"/>
      <c r="AB11" s="21"/>
      <c r="AC11" s="21"/>
      <c r="AD11" s="21"/>
      <c r="AE11" s="21"/>
      <c r="AF11" s="21"/>
      <c r="AG11" s="21"/>
      <c r="AH11" s="21"/>
      <c r="AI11" s="282"/>
      <c r="AJ11" s="283"/>
      <c r="AK11" s="282"/>
      <c r="AL11" s="21"/>
      <c r="AM11" s="21"/>
      <c r="AN11" s="20"/>
      <c r="AO11" s="1"/>
      <c r="AP11" s="1"/>
      <c r="AQ11" s="1"/>
    </row>
    <row r="12" spans="1:43" ht="13.5">
      <c r="A12" s="16"/>
      <c r="B12" s="282"/>
      <c r="C12" s="283"/>
      <c r="D12" s="282"/>
      <c r="E12" s="283"/>
      <c r="F12" s="282"/>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82"/>
      <c r="AJ12" s="21"/>
      <c r="AK12" s="282"/>
      <c r="AL12" s="21"/>
      <c r="AM12" s="21"/>
      <c r="AN12" s="20"/>
      <c r="AO12" s="1"/>
      <c r="AP12" s="1"/>
      <c r="AQ12" s="1"/>
    </row>
    <row r="13" spans="1:43" ht="13.5">
      <c r="A13" s="1188" t="s">
        <v>597</v>
      </c>
      <c r="B13" s="1187"/>
      <c r="C13" s="290"/>
      <c r="D13" s="1563" t="s">
        <v>598</v>
      </c>
      <c r="E13" s="1565" t="s">
        <v>599</v>
      </c>
      <c r="F13" s="1565" t="s">
        <v>600</v>
      </c>
      <c r="G13" s="35"/>
      <c r="H13" s="291"/>
      <c r="I13" s="291"/>
      <c r="J13" s="326"/>
      <c r="K13" s="726"/>
      <c r="L13" s="21"/>
      <c r="M13" s="21"/>
      <c r="N13" s="21"/>
      <c r="O13" s="21"/>
      <c r="P13" s="21"/>
      <c r="Q13" s="21"/>
      <c r="R13" s="21"/>
      <c r="S13" s="21"/>
      <c r="T13" s="21"/>
      <c r="U13" s="21"/>
      <c r="V13" s="21"/>
      <c r="W13" s="21"/>
      <c r="X13" s="21"/>
      <c r="Y13" s="21"/>
      <c r="Z13" s="21"/>
      <c r="AA13" s="21"/>
      <c r="AB13" s="21"/>
      <c r="AC13" s="21"/>
      <c r="AD13" s="21"/>
      <c r="AE13" s="21"/>
      <c r="AF13" s="21"/>
      <c r="AG13" s="21"/>
      <c r="AH13" s="21"/>
      <c r="AI13" s="282"/>
      <c r="AJ13" s="1565" t="s">
        <v>601</v>
      </c>
      <c r="AK13" s="1565" t="s">
        <v>602</v>
      </c>
      <c r="AL13" s="1580" t="s">
        <v>603</v>
      </c>
      <c r="AM13" s="21"/>
      <c r="AN13" s="20"/>
      <c r="AO13" s="1"/>
      <c r="AP13" s="1"/>
      <c r="AQ13" s="1"/>
    </row>
    <row r="14" spans="1:43" ht="13.5">
      <c r="A14" s="1188"/>
      <c r="B14" s="1187"/>
      <c r="C14" s="290"/>
      <c r="D14" s="1564"/>
      <c r="E14" s="1566"/>
      <c r="F14" s="1566"/>
      <c r="G14" s="293"/>
      <c r="H14" s="294"/>
      <c r="I14" s="294"/>
      <c r="J14" s="726"/>
      <c r="K14" s="726"/>
      <c r="L14" s="21"/>
      <c r="M14" s="21"/>
      <c r="N14" s="21"/>
      <c r="O14" s="21"/>
      <c r="P14" s="21"/>
      <c r="Q14" s="21"/>
      <c r="R14" s="261"/>
      <c r="S14" s="261"/>
      <c r="T14" s="261"/>
      <c r="U14" s="21"/>
      <c r="V14" s="21"/>
      <c r="W14" s="1582" t="s">
        <v>604</v>
      </c>
      <c r="X14" s="21"/>
      <c r="Y14" s="21"/>
      <c r="Z14" s="21"/>
      <c r="AA14" s="21"/>
      <c r="AB14" s="21"/>
      <c r="AC14" s="21"/>
      <c r="AD14" s="21"/>
      <c r="AE14" s="21"/>
      <c r="AF14" s="21"/>
      <c r="AG14" s="21"/>
      <c r="AH14" s="21"/>
      <c r="AI14" s="282"/>
      <c r="AJ14" s="1566"/>
      <c r="AK14" s="1566"/>
      <c r="AL14" s="1581"/>
      <c r="AM14" s="21"/>
      <c r="AN14" s="20"/>
      <c r="AO14" s="1"/>
      <c r="AP14" s="1"/>
      <c r="AQ14" s="1"/>
    </row>
    <row r="15" spans="1:43" ht="13.5">
      <c r="A15" s="1188"/>
      <c r="B15" s="1187"/>
      <c r="C15" s="290"/>
      <c r="D15" s="1564"/>
      <c r="E15" s="1566"/>
      <c r="F15" s="1566"/>
      <c r="G15" s="293"/>
      <c r="H15" s="294"/>
      <c r="I15" s="295"/>
      <c r="J15" s="295"/>
      <c r="K15" s="295"/>
      <c r="L15" s="1585" t="s">
        <v>605</v>
      </c>
      <c r="M15" s="1586"/>
      <c r="N15" s="1586"/>
      <c r="O15" s="1586"/>
      <c r="P15" s="1587" t="s">
        <v>606</v>
      </c>
      <c r="Q15" s="1588"/>
      <c r="R15" s="1522">
        <v>0</v>
      </c>
      <c r="S15" s="1522"/>
      <c r="T15" s="1522"/>
      <c r="U15" s="296"/>
      <c r="V15" s="21"/>
      <c r="W15" s="1583"/>
      <c r="X15" s="21"/>
      <c r="Y15" s="1582" t="s">
        <v>607</v>
      </c>
      <c r="Z15" s="21"/>
      <c r="AA15" s="21"/>
      <c r="AB15" s="21"/>
      <c r="AC15" s="21"/>
      <c r="AD15" s="21"/>
      <c r="AE15" s="21"/>
      <c r="AF15" s="21"/>
      <c r="AG15" s="21"/>
      <c r="AH15" s="21"/>
      <c r="AI15" s="282"/>
      <c r="AJ15" s="1566"/>
      <c r="AK15" s="1566"/>
      <c r="AL15" s="1581"/>
      <c r="AM15" s="21"/>
      <c r="AN15" s="20"/>
      <c r="AO15" s="1"/>
      <c r="AP15" s="1"/>
      <c r="AQ15" s="1"/>
    </row>
    <row r="16" spans="1:43" ht="13.5">
      <c r="A16" s="1188"/>
      <c r="B16" s="1187"/>
      <c r="C16" s="290"/>
      <c r="D16" s="1564"/>
      <c r="E16" s="1566"/>
      <c r="F16" s="1566"/>
      <c r="G16" s="21"/>
      <c r="H16" s="282"/>
      <c r="I16" s="15"/>
      <c r="J16" s="271"/>
      <c r="K16" s="1591" t="s">
        <v>608</v>
      </c>
      <c r="L16" s="15"/>
      <c r="M16" s="15"/>
      <c r="N16" s="15"/>
      <c r="O16" s="15"/>
      <c r="P16" s="15"/>
      <c r="Q16" s="21"/>
      <c r="R16" s="21"/>
      <c r="S16" s="21"/>
      <c r="T16" s="21"/>
      <c r="U16" s="21"/>
      <c r="V16" s="21"/>
      <c r="W16" s="1583"/>
      <c r="X16" s="21"/>
      <c r="Y16" s="1589"/>
      <c r="Z16" s="21"/>
      <c r="AA16" s="21"/>
      <c r="AB16" s="21"/>
      <c r="AC16" s="21"/>
      <c r="AD16" s="21"/>
      <c r="AE16" s="21"/>
      <c r="AF16" s="21"/>
      <c r="AG16" s="21"/>
      <c r="AH16" s="21"/>
      <c r="AI16" s="282"/>
      <c r="AJ16" s="1566"/>
      <c r="AK16" s="1566"/>
      <c r="AL16" s="1581"/>
      <c r="AM16" s="21"/>
      <c r="AN16" s="20"/>
      <c r="AO16" s="1"/>
      <c r="AP16" s="1"/>
      <c r="AQ16" s="1"/>
    </row>
    <row r="17" spans="1:43" ht="13.5">
      <c r="A17" s="1188"/>
      <c r="B17" s="1187"/>
      <c r="C17" s="290"/>
      <c r="D17" s="1564"/>
      <c r="E17" s="1566"/>
      <c r="F17" s="1566"/>
      <c r="G17" s="21"/>
      <c r="H17" s="282"/>
      <c r="I17" s="21"/>
      <c r="J17" s="21"/>
      <c r="K17" s="1592"/>
      <c r="L17" s="21"/>
      <c r="M17" s="21"/>
      <c r="N17" s="21"/>
      <c r="O17" s="21"/>
      <c r="P17" s="21"/>
      <c r="Q17" s="21"/>
      <c r="R17" s="21"/>
      <c r="S17" s="21"/>
      <c r="T17" s="21"/>
      <c r="U17" s="21"/>
      <c r="V17" s="21"/>
      <c r="W17" s="1583"/>
      <c r="X17" s="21"/>
      <c r="Y17" s="1589"/>
      <c r="Z17" s="21"/>
      <c r="AA17" s="21"/>
      <c r="AB17" s="21"/>
      <c r="AC17" s="21"/>
      <c r="AD17" s="21"/>
      <c r="AE17" s="21"/>
      <c r="AF17" s="21"/>
      <c r="AG17" s="21"/>
      <c r="AH17" s="21"/>
      <c r="AI17" s="282"/>
      <c r="AJ17" s="1566"/>
      <c r="AK17" s="1566"/>
      <c r="AL17" s="1581"/>
      <c r="AM17" s="21"/>
      <c r="AN17" s="20"/>
      <c r="AO17" s="1"/>
      <c r="AP17" s="1"/>
      <c r="AQ17" s="1"/>
    </row>
    <row r="18" spans="1:43" ht="13.5">
      <c r="A18" s="1188"/>
      <c r="B18" s="1187"/>
      <c r="C18" s="290"/>
      <c r="D18" s="1564"/>
      <c r="E18" s="1566"/>
      <c r="F18" s="1566"/>
      <c r="G18" s="21"/>
      <c r="H18" s="282"/>
      <c r="I18" s="21"/>
      <c r="J18" s="21"/>
      <c r="K18" s="1592"/>
      <c r="L18" s="1582" t="s">
        <v>609</v>
      </c>
      <c r="M18" s="21"/>
      <c r="N18" s="21"/>
      <c r="O18" s="21"/>
      <c r="P18" s="21"/>
      <c r="Q18" s="21"/>
      <c r="R18" s="21"/>
      <c r="S18" s="21"/>
      <c r="T18" s="21"/>
      <c r="U18" s="21"/>
      <c r="V18" s="21"/>
      <c r="W18" s="1583"/>
      <c r="X18" s="21"/>
      <c r="Y18" s="1589"/>
      <c r="Z18" s="21"/>
      <c r="AA18" s="21"/>
      <c r="AB18" s="21"/>
      <c r="AC18" s="21"/>
      <c r="AD18" s="21"/>
      <c r="AE18" s="21"/>
      <c r="AF18" s="21"/>
      <c r="AG18" s="21"/>
      <c r="AH18" s="21"/>
      <c r="AI18" s="1582" t="s">
        <v>609</v>
      </c>
      <c r="AJ18" s="1566"/>
      <c r="AK18" s="1566"/>
      <c r="AL18" s="1581"/>
      <c r="AM18" s="21"/>
      <c r="AN18" s="20"/>
      <c r="AO18" s="1"/>
      <c r="AP18" s="1"/>
      <c r="AQ18" s="1"/>
    </row>
    <row r="19" spans="1:43" ht="14.25" thickBot="1">
      <c r="A19" s="1188"/>
      <c r="B19" s="1187"/>
      <c r="C19" s="290"/>
      <c r="D19" s="1564"/>
      <c r="E19" s="297"/>
      <c r="F19" s="298"/>
      <c r="G19" s="21"/>
      <c r="H19" s="282"/>
      <c r="I19" s="21"/>
      <c r="J19" s="21"/>
      <c r="K19" s="21"/>
      <c r="L19" s="1592"/>
      <c r="M19" s="21"/>
      <c r="N19" s="21"/>
      <c r="O19" s="21"/>
      <c r="P19" s="21"/>
      <c r="Q19" s="21"/>
      <c r="R19" s="21"/>
      <c r="S19" s="21"/>
      <c r="T19" s="21"/>
      <c r="U19" s="21"/>
      <c r="V19" s="299"/>
      <c r="W19" s="1583"/>
      <c r="X19" s="21"/>
      <c r="Y19" s="1589"/>
      <c r="Z19" s="21"/>
      <c r="AA19" s="21"/>
      <c r="AB19" s="21"/>
      <c r="AC19" s="21"/>
      <c r="AD19" s="21"/>
      <c r="AE19" s="21"/>
      <c r="AF19" s="21"/>
      <c r="AG19" s="21"/>
      <c r="AH19" s="21"/>
      <c r="AI19" s="1583"/>
      <c r="AJ19" s="283"/>
      <c r="AK19" s="282"/>
      <c r="AL19" s="292"/>
      <c r="AM19" s="21"/>
      <c r="AN19" s="20"/>
      <c r="AO19" s="1"/>
      <c r="AP19" s="1"/>
      <c r="AQ19" s="1"/>
    </row>
    <row r="20" spans="1:43" ht="7.5" customHeight="1" thickBot="1">
      <c r="A20" s="1188"/>
      <c r="B20" s="1187"/>
      <c r="C20" s="290"/>
      <c r="D20" s="20"/>
      <c r="E20" s="300"/>
      <c r="F20" s="301"/>
      <c r="G20" s="302"/>
      <c r="H20" s="298"/>
      <c r="I20" s="303"/>
      <c r="J20" s="303"/>
      <c r="K20" s="303"/>
      <c r="L20" s="1592"/>
      <c r="M20" s="21"/>
      <c r="N20" s="21"/>
      <c r="O20" s="21"/>
      <c r="P20" s="21"/>
      <c r="Q20" s="21"/>
      <c r="R20" s="21"/>
      <c r="S20" s="21"/>
      <c r="T20" s="21"/>
      <c r="U20" s="21"/>
      <c r="V20" s="21"/>
      <c r="W20" s="1583"/>
      <c r="X20" s="21"/>
      <c r="Y20" s="1589"/>
      <c r="Z20" s="299"/>
      <c r="AA20" s="299"/>
      <c r="AB20" s="21"/>
      <c r="AC20" s="21"/>
      <c r="AD20" s="21"/>
      <c r="AE20" s="21"/>
      <c r="AF20" s="21"/>
      <c r="AG20" s="21"/>
      <c r="AH20" s="21"/>
      <c r="AI20" s="1583"/>
      <c r="AJ20" s="21"/>
      <c r="AK20" s="21"/>
      <c r="AL20" s="21"/>
      <c r="AM20" s="21"/>
      <c r="AN20" s="20"/>
      <c r="AO20" s="1"/>
      <c r="AP20" s="1"/>
      <c r="AQ20" s="1"/>
    </row>
    <row r="21" spans="1:43" ht="6" customHeight="1" thickBot="1">
      <c r="A21" s="1188"/>
      <c r="B21" s="1187"/>
      <c r="C21" s="290"/>
      <c r="D21" s="20"/>
      <c r="E21" s="300"/>
      <c r="F21" s="301"/>
      <c r="G21" s="304"/>
      <c r="H21" s="305"/>
      <c r="I21" s="305"/>
      <c r="J21" s="306"/>
      <c r="K21" s="307"/>
      <c r="L21" s="1593"/>
      <c r="M21" s="21"/>
      <c r="N21" s="21"/>
      <c r="O21" s="21"/>
      <c r="P21" s="21"/>
      <c r="Q21" s="21"/>
      <c r="R21" s="21"/>
      <c r="S21" s="21"/>
      <c r="T21" s="21"/>
      <c r="U21" s="21"/>
      <c r="V21" s="21"/>
      <c r="W21" s="1583"/>
      <c r="X21" s="21"/>
      <c r="Y21" s="1589"/>
      <c r="Z21" s="299"/>
      <c r="AA21" s="299"/>
      <c r="AB21" s="21"/>
      <c r="AC21" s="21"/>
      <c r="AD21" s="21"/>
      <c r="AE21" s="21"/>
      <c r="AF21" s="21"/>
      <c r="AG21" s="21"/>
      <c r="AH21" s="21"/>
      <c r="AI21" s="1583"/>
      <c r="AJ21" s="303"/>
      <c r="AK21" s="303"/>
      <c r="AL21" s="21"/>
      <c r="AM21" s="21"/>
      <c r="AN21" s="20"/>
      <c r="AO21" s="1"/>
      <c r="AP21" s="1"/>
      <c r="AQ21" s="1"/>
    </row>
    <row r="22" spans="1:43" ht="9.75" customHeight="1" thickBot="1">
      <c r="A22" s="1188"/>
      <c r="B22" s="1187"/>
      <c r="C22" s="290"/>
      <c r="D22" s="20"/>
      <c r="E22" s="300"/>
      <c r="F22" s="301"/>
      <c r="G22" s="1595" t="s">
        <v>610</v>
      </c>
      <c r="H22" s="308"/>
      <c r="I22" s="308"/>
      <c r="J22" s="1597" t="s">
        <v>611</v>
      </c>
      <c r="K22" s="309"/>
      <c r="L22" s="1594"/>
      <c r="M22" s="303"/>
      <c r="N22" s="303"/>
      <c r="O22" s="303"/>
      <c r="P22" s="303"/>
      <c r="Q22" s="303"/>
      <c r="R22" s="303"/>
      <c r="S22" s="303"/>
      <c r="T22" s="303"/>
      <c r="U22" s="303"/>
      <c r="V22" s="303"/>
      <c r="W22" s="1584"/>
      <c r="X22" s="303"/>
      <c r="Y22" s="1590"/>
      <c r="Z22" s="303"/>
      <c r="AA22" s="303"/>
      <c r="AB22" s="303"/>
      <c r="AC22" s="303"/>
      <c r="AD22" s="303"/>
      <c r="AE22" s="303"/>
      <c r="AF22" s="303"/>
      <c r="AG22" s="303"/>
      <c r="AH22" s="303"/>
      <c r="AI22" s="1584"/>
      <c r="AJ22" s="310"/>
      <c r="AK22" s="301"/>
      <c r="AL22" s="21"/>
      <c r="AM22" s="21"/>
      <c r="AN22" s="20"/>
      <c r="AO22" s="1"/>
      <c r="AP22" s="1"/>
      <c r="AQ22" s="1"/>
    </row>
    <row r="23" spans="1:43" ht="6.75" customHeight="1" thickBot="1">
      <c r="A23" s="1188"/>
      <c r="B23" s="1187"/>
      <c r="C23" s="290"/>
      <c r="D23" s="20"/>
      <c r="E23" s="311"/>
      <c r="F23" s="312"/>
      <c r="G23" s="1596"/>
      <c r="H23" s="313"/>
      <c r="I23" s="314"/>
      <c r="J23" s="1598"/>
      <c r="K23" s="31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16"/>
      <c r="AJ23" s="311"/>
      <c r="AK23" s="312"/>
      <c r="AL23" s="21"/>
      <c r="AM23" s="21"/>
      <c r="AN23" s="20"/>
      <c r="AO23" s="1"/>
      <c r="AP23" s="1"/>
      <c r="AQ23" s="1"/>
    </row>
    <row r="24" spans="1:43" ht="13.5">
      <c r="A24" s="1188"/>
      <c r="B24" s="1187"/>
      <c r="C24" s="290"/>
      <c r="D24" s="21"/>
      <c r="E24" s="21"/>
      <c r="F24" s="21"/>
      <c r="G24" s="21"/>
      <c r="H24" s="282"/>
      <c r="I24" s="317"/>
      <c r="J24" s="318"/>
      <c r="K24" s="318"/>
      <c r="L24" s="318"/>
      <c r="M24" s="318"/>
      <c r="N24" s="318"/>
      <c r="O24" s="318"/>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0"/>
      <c r="AO24" s="1"/>
      <c r="AP24" s="1"/>
      <c r="AQ24" s="1"/>
    </row>
    <row r="25" spans="1:43" ht="13.5">
      <c r="A25" s="1188"/>
      <c r="B25" s="1187"/>
      <c r="C25" s="290"/>
      <c r="D25" s="21"/>
      <c r="E25" s="21"/>
      <c r="F25" s="21"/>
      <c r="G25" s="21"/>
      <c r="H25" s="282"/>
      <c r="I25" s="268" t="s">
        <v>612</v>
      </c>
      <c r="J25" s="269"/>
      <c r="K25" s="269"/>
      <c r="L25" s="269"/>
      <c r="M25" s="21"/>
      <c r="N25" s="21"/>
      <c r="O25" s="21"/>
      <c r="P25" s="21"/>
      <c r="Q25" s="21"/>
      <c r="R25" s="21"/>
      <c r="S25" s="21"/>
      <c r="T25" s="21"/>
      <c r="U25" s="21"/>
      <c r="V25" s="21"/>
      <c r="W25" s="21"/>
      <c r="X25" s="729"/>
      <c r="Y25" s="920"/>
      <c r="Z25" s="920"/>
      <c r="AA25" s="921"/>
      <c r="AB25" s="15" t="s">
        <v>557</v>
      </c>
      <c r="AC25" s="15"/>
      <c r="AD25" s="15"/>
      <c r="AE25" s="15"/>
      <c r="AF25" s="21"/>
      <c r="AG25" s="21"/>
      <c r="AH25" s="21"/>
      <c r="AI25" s="237"/>
      <c r="AJ25" s="238"/>
      <c r="AK25" s="21"/>
      <c r="AL25" s="21"/>
      <c r="AM25" s="21"/>
      <c r="AN25" s="20"/>
      <c r="AO25" s="1"/>
      <c r="AP25" s="1"/>
      <c r="AQ25" s="1"/>
    </row>
    <row r="26" spans="1:43" ht="13.5">
      <c r="A26" s="1188"/>
      <c r="B26" s="1187"/>
      <c r="C26" s="290"/>
      <c r="D26" s="21"/>
      <c r="E26" s="269"/>
      <c r="F26" s="269"/>
      <c r="G26" s="269"/>
      <c r="H26" s="269"/>
      <c r="I26" s="269"/>
      <c r="J26" s="269"/>
      <c r="K26" s="269"/>
      <c r="L26" s="269"/>
      <c r="M26" s="21"/>
      <c r="N26" s="21"/>
      <c r="O26" s="21"/>
      <c r="P26" s="21"/>
      <c r="Q26" s="21"/>
      <c r="R26" s="21"/>
      <c r="S26" s="21"/>
      <c r="T26" s="21"/>
      <c r="U26" s="21"/>
      <c r="V26" s="21"/>
      <c r="W26" s="21"/>
      <c r="X26" s="269"/>
      <c r="Y26" s="269"/>
      <c r="Z26" s="269"/>
      <c r="AA26" s="269"/>
      <c r="AB26" s="21"/>
      <c r="AC26" s="21"/>
      <c r="AD26" s="21"/>
      <c r="AE26" s="21"/>
      <c r="AF26" s="21"/>
      <c r="AG26" s="21"/>
      <c r="AH26" s="21"/>
      <c r="AI26" s="21"/>
      <c r="AJ26" s="21"/>
      <c r="AK26" s="21"/>
      <c r="AL26" s="21"/>
      <c r="AM26" s="21"/>
      <c r="AN26" s="20"/>
      <c r="AO26" s="1"/>
      <c r="AP26" s="1"/>
      <c r="AQ26" s="1"/>
    </row>
    <row r="27" spans="1:43" ht="13.5">
      <c r="A27" s="1188"/>
      <c r="B27" s="1187"/>
      <c r="C27" s="290"/>
      <c r="D27" s="282"/>
      <c r="E27" s="1119" t="s">
        <v>613</v>
      </c>
      <c r="F27" s="1567"/>
      <c r="G27" s="1567"/>
      <c r="H27" s="1567"/>
      <c r="I27" s="1567"/>
      <c r="J27" s="1567"/>
      <c r="K27" s="1567"/>
      <c r="L27" s="1568"/>
      <c r="M27" s="21"/>
      <c r="N27" s="21"/>
      <c r="O27" s="21"/>
      <c r="P27" s="21"/>
      <c r="Q27" s="1606" t="s">
        <v>614</v>
      </c>
      <c r="R27" s="21"/>
      <c r="S27" s="21"/>
      <c r="T27" s="15"/>
      <c r="U27" s="15"/>
      <c r="V27" s="282"/>
      <c r="W27" s="320"/>
      <c r="X27" s="1120" t="s">
        <v>615</v>
      </c>
      <c r="Y27" s="1567"/>
      <c r="Z27" s="1567"/>
      <c r="AA27" s="1567"/>
      <c r="AB27" s="1567"/>
      <c r="AC27" s="1567"/>
      <c r="AD27" s="1567"/>
      <c r="AE27" s="1568"/>
      <c r="AF27" s="21"/>
      <c r="AG27" s="21"/>
      <c r="AH27" s="21"/>
      <c r="AI27" s="21"/>
      <c r="AJ27" s="21"/>
      <c r="AK27" s="21"/>
      <c r="AL27" s="21"/>
      <c r="AM27" s="21"/>
      <c r="AN27" s="20"/>
      <c r="AO27" s="1"/>
      <c r="AP27" s="1"/>
      <c r="AQ27" s="1"/>
    </row>
    <row r="28" spans="1:43" ht="13.5">
      <c r="A28" s="1188"/>
      <c r="B28" s="1187"/>
      <c r="C28" s="290"/>
      <c r="D28" s="282"/>
      <c r="E28" s="1599" t="s">
        <v>616</v>
      </c>
      <c r="F28" s="1600"/>
      <c r="G28" s="1600"/>
      <c r="H28" s="1601"/>
      <c r="I28" s="1141"/>
      <c r="J28" s="1142"/>
      <c r="K28" s="1142"/>
      <c r="L28" s="1143"/>
      <c r="M28" s="21"/>
      <c r="N28" s="21"/>
      <c r="O28" s="21"/>
      <c r="P28" s="21"/>
      <c r="Q28" s="1606"/>
      <c r="R28" s="21"/>
      <c r="S28" s="21"/>
      <c r="T28" s="15"/>
      <c r="U28" s="15"/>
      <c r="V28" s="282"/>
      <c r="W28" s="1599" t="s">
        <v>617</v>
      </c>
      <c r="X28" s="1602"/>
      <c r="Y28" s="1602"/>
      <c r="Z28" s="1602"/>
      <c r="AA28" s="1603"/>
      <c r="AB28" s="1141"/>
      <c r="AC28" s="1142"/>
      <c r="AD28" s="1142"/>
      <c r="AE28" s="1143"/>
      <c r="AF28" s="21"/>
      <c r="AG28" s="21"/>
      <c r="AH28" s="21"/>
      <c r="AI28" s="21"/>
      <c r="AJ28" s="21"/>
      <c r="AK28" s="21"/>
      <c r="AL28" s="21"/>
      <c r="AM28" s="21"/>
      <c r="AN28" s="20"/>
      <c r="AO28" s="1"/>
      <c r="AP28" s="1"/>
      <c r="AQ28" s="1"/>
    </row>
    <row r="29" spans="1:43" ht="13.5">
      <c r="A29" s="1188"/>
      <c r="B29" s="1187"/>
      <c r="C29" s="290"/>
      <c r="D29" s="282"/>
      <c r="E29" s="1599" t="s">
        <v>618</v>
      </c>
      <c r="F29" s="1600"/>
      <c r="G29" s="1600"/>
      <c r="H29" s="1601"/>
      <c r="I29" s="1141"/>
      <c r="J29" s="1142"/>
      <c r="K29" s="1142"/>
      <c r="L29" s="1143"/>
      <c r="M29" s="21"/>
      <c r="N29" s="21"/>
      <c r="O29" s="21"/>
      <c r="P29" s="21"/>
      <c r="Q29" s="1606"/>
      <c r="R29" s="21"/>
      <c r="S29" s="21"/>
      <c r="T29" s="21"/>
      <c r="U29" s="21"/>
      <c r="V29" s="282"/>
      <c r="W29" s="1599" t="s">
        <v>619</v>
      </c>
      <c r="X29" s="1602"/>
      <c r="Y29" s="1602"/>
      <c r="Z29" s="1602"/>
      <c r="AA29" s="1603"/>
      <c r="AB29" s="1141"/>
      <c r="AC29" s="1142"/>
      <c r="AD29" s="1142"/>
      <c r="AE29" s="1143"/>
      <c r="AF29" s="21"/>
      <c r="AG29" s="1604" t="s">
        <v>777</v>
      </c>
      <c r="AH29" s="1604"/>
      <c r="AI29" s="1604"/>
      <c r="AJ29" s="1604"/>
      <c r="AK29" s="1604"/>
      <c r="AL29" s="1604"/>
      <c r="AM29" s="1604"/>
      <c r="AN29" s="1605"/>
      <c r="AO29" s="1"/>
      <c r="AP29" s="1"/>
      <c r="AQ29" s="1"/>
    </row>
    <row r="30" spans="1:43" ht="13.5">
      <c r="A30" s="1188"/>
      <c r="B30" s="1187"/>
      <c r="C30" s="290"/>
      <c r="D30" s="21"/>
      <c r="E30" s="1135" t="s">
        <v>620</v>
      </c>
      <c r="F30" s="1136"/>
      <c r="G30" s="1136"/>
      <c r="H30" s="1137"/>
      <c r="I30" s="1477">
        <f>(I28+I29)*0.5</f>
        <v>0</v>
      </c>
      <c r="J30" s="1478"/>
      <c r="K30" s="1478"/>
      <c r="L30" s="1479"/>
      <c r="M30" s="283"/>
      <c r="N30" s="21"/>
      <c r="O30" s="21"/>
      <c r="P30" s="21"/>
      <c r="Q30" s="1606"/>
      <c r="R30" s="21"/>
      <c r="S30" s="21"/>
      <c r="T30" s="21"/>
      <c r="U30" s="21"/>
      <c r="V30" s="282"/>
      <c r="W30" s="1135" t="s">
        <v>621</v>
      </c>
      <c r="X30" s="1136"/>
      <c r="Y30" s="1136"/>
      <c r="Z30" s="1136"/>
      <c r="AA30" s="1137"/>
      <c r="AB30" s="1477">
        <f>(AB28+AB29)/2</f>
        <v>0</v>
      </c>
      <c r="AC30" s="1478"/>
      <c r="AD30" s="1478"/>
      <c r="AE30" s="1479"/>
      <c r="AF30" s="283"/>
      <c r="AG30" s="1604"/>
      <c r="AH30" s="1604"/>
      <c r="AI30" s="1604"/>
      <c r="AJ30" s="1604"/>
      <c r="AK30" s="1604"/>
      <c r="AL30" s="1604"/>
      <c r="AM30" s="1604"/>
      <c r="AN30" s="1605"/>
      <c r="AO30" s="1"/>
      <c r="AP30" s="1"/>
      <c r="AQ30" s="1"/>
    </row>
    <row r="31" spans="1:43" ht="13.5">
      <c r="A31" s="1188"/>
      <c r="B31" s="1187"/>
      <c r="C31" s="290"/>
      <c r="D31" s="21"/>
      <c r="E31" s="33"/>
      <c r="F31" s="33"/>
      <c r="G31" s="33"/>
      <c r="H31" s="33"/>
      <c r="I31" s="244"/>
      <c r="J31" s="244"/>
      <c r="K31" s="244"/>
      <c r="L31" s="244"/>
      <c r="M31" s="21"/>
      <c r="N31" s="21"/>
      <c r="O31" s="21"/>
      <c r="P31" s="21"/>
      <c r="Q31" s="319"/>
      <c r="R31" s="21"/>
      <c r="S31" s="21"/>
      <c r="T31" s="21"/>
      <c r="U31" s="21"/>
      <c r="V31" s="21"/>
      <c r="W31" s="33"/>
      <c r="X31" s="34"/>
      <c r="Y31" s="34"/>
      <c r="Z31" s="34"/>
      <c r="AA31" s="34"/>
      <c r="AB31" s="323"/>
      <c r="AC31" s="323"/>
      <c r="AD31" s="323"/>
      <c r="AE31" s="323"/>
      <c r="AF31" s="21"/>
      <c r="AG31" s="321"/>
      <c r="AH31" s="321"/>
      <c r="AI31" s="321"/>
      <c r="AJ31" s="321"/>
      <c r="AK31" s="321"/>
      <c r="AL31" s="321"/>
      <c r="AM31" s="321"/>
      <c r="AN31" s="322"/>
      <c r="AO31" s="1"/>
      <c r="AP31" s="1"/>
      <c r="AQ31" s="1"/>
    </row>
    <row r="32" spans="1:43" ht="13.5">
      <c r="A32" s="1188"/>
      <c r="B32" s="1187"/>
      <c r="C32" s="290"/>
      <c r="D32" s="21"/>
      <c r="E32" s="324"/>
      <c r="F32" s="324"/>
      <c r="G32" s="324"/>
      <c r="H32" s="324"/>
      <c r="I32" s="325"/>
      <c r="J32" s="323"/>
      <c r="K32" s="323"/>
      <c r="L32" s="323"/>
      <c r="M32" s="21"/>
      <c r="N32" s="21"/>
      <c r="O32" s="21"/>
      <c r="P32" s="21"/>
      <c r="Q32" s="319"/>
      <c r="R32" s="21"/>
      <c r="S32" s="21"/>
      <c r="T32" s="21"/>
      <c r="U32" s="21"/>
      <c r="V32" s="21"/>
      <c r="W32" s="34"/>
      <c r="X32" s="34"/>
      <c r="Y32" s="324"/>
      <c r="Z32" s="324"/>
      <c r="AA32" s="324"/>
      <c r="AB32" s="325"/>
      <c r="AC32" s="325"/>
      <c r="AD32" s="325"/>
      <c r="AE32" s="323"/>
      <c r="AF32" s="21"/>
      <c r="AG32" s="321"/>
      <c r="AH32" s="321"/>
      <c r="AI32" s="321"/>
      <c r="AJ32" s="321"/>
      <c r="AK32" s="321"/>
      <c r="AL32" s="321"/>
      <c r="AM32" s="321"/>
      <c r="AN32" s="322"/>
      <c r="AO32" s="1"/>
      <c r="AP32" s="1"/>
      <c r="AQ32" s="1"/>
    </row>
    <row r="33" spans="1:43" ht="13.5">
      <c r="A33" s="1188"/>
      <c r="B33" s="1187"/>
      <c r="C33" s="320"/>
      <c r="D33" s="271"/>
      <c r="E33" s="21"/>
      <c r="F33" s="15"/>
      <c r="G33" s="271"/>
      <c r="H33" s="15"/>
      <c r="I33" s="21"/>
      <c r="J33" s="1569" t="s">
        <v>622</v>
      </c>
      <c r="K33" s="1570"/>
      <c r="L33" s="1570"/>
      <c r="M33" s="1570"/>
      <c r="N33" s="1570"/>
      <c r="O33" s="1570"/>
      <c r="P33" s="1570"/>
      <c r="Q33" s="1570"/>
      <c r="R33" s="1570"/>
      <c r="S33" s="1570"/>
      <c r="T33" s="1570"/>
      <c r="U33" s="1570"/>
      <c r="V33" s="1570"/>
      <c r="W33" s="271"/>
      <c r="X33" s="285"/>
      <c r="Y33" s="1607" t="s">
        <v>623</v>
      </c>
      <c r="Z33" s="1608"/>
      <c r="AA33" s="1608"/>
      <c r="AB33" s="1608"/>
      <c r="AC33" s="1608"/>
      <c r="AD33" s="1609"/>
      <c r="AE33" s="1610" t="s">
        <v>872</v>
      </c>
      <c r="AF33" s="1190"/>
      <c r="AG33" s="1190"/>
      <c r="AH33" s="1190"/>
      <c r="AI33" s="1190"/>
      <c r="AJ33" s="1190"/>
      <c r="AK33" s="1191"/>
      <c r="AL33" s="1119" t="s">
        <v>438</v>
      </c>
      <c r="AM33" s="1567"/>
      <c r="AN33" s="1611"/>
      <c r="AO33" s="1"/>
      <c r="AP33" s="1"/>
      <c r="AQ33" s="1"/>
    </row>
    <row r="34" spans="1:43" ht="13.5">
      <c r="A34" s="1188"/>
      <c r="B34" s="1187"/>
      <c r="C34" s="268"/>
      <c r="D34" s="269"/>
      <c r="E34" s="269"/>
      <c r="F34" s="269"/>
      <c r="G34" s="269"/>
      <c r="H34" s="15"/>
      <c r="I34" s="21"/>
      <c r="J34" s="1571"/>
      <c r="K34" s="1571"/>
      <c r="L34" s="1571"/>
      <c r="M34" s="1571"/>
      <c r="N34" s="1571"/>
      <c r="O34" s="1571"/>
      <c r="P34" s="1571"/>
      <c r="Q34" s="1571"/>
      <c r="R34" s="1571"/>
      <c r="S34" s="1571"/>
      <c r="T34" s="1571"/>
      <c r="U34" s="1571"/>
      <c r="V34" s="1571"/>
      <c r="W34" s="21"/>
      <c r="X34" s="327"/>
      <c r="Y34" s="1245" t="s">
        <v>624</v>
      </c>
      <c r="Z34" s="1246"/>
      <c r="AA34" s="1246"/>
      <c r="AB34" s="1246"/>
      <c r="AC34" s="1246"/>
      <c r="AD34" s="1612"/>
      <c r="AE34" s="1195"/>
      <c r="AF34" s="1196"/>
      <c r="AG34" s="1196"/>
      <c r="AH34" s="1196"/>
      <c r="AI34" s="1196"/>
      <c r="AJ34" s="1196"/>
      <c r="AK34" s="1197"/>
      <c r="AL34" s="77" t="s">
        <v>387</v>
      </c>
      <c r="AM34" s="39" t="s">
        <v>508</v>
      </c>
      <c r="AN34" s="78" t="s">
        <v>389</v>
      </c>
      <c r="AO34" s="1"/>
      <c r="AP34" s="1"/>
      <c r="AQ34" s="1"/>
    </row>
    <row r="35" spans="1:43" ht="13.5">
      <c r="A35" s="1188"/>
      <c r="B35" s="1187"/>
      <c r="C35" s="1572" t="s">
        <v>484</v>
      </c>
      <c r="D35" s="1573"/>
      <c r="E35" s="1576" t="s">
        <v>365</v>
      </c>
      <c r="F35" s="1577"/>
      <c r="G35" s="1577"/>
      <c r="H35" s="329"/>
      <c r="I35" s="1099" t="s">
        <v>625</v>
      </c>
      <c r="J35" s="1095"/>
      <c r="K35" s="1095"/>
      <c r="L35" s="1095"/>
      <c r="M35" s="1095"/>
      <c r="N35" s="1095"/>
      <c r="O35" s="1578"/>
      <c r="P35" s="1579"/>
      <c r="Q35" s="1142"/>
      <c r="R35" s="1142"/>
      <c r="S35" s="1142"/>
      <c r="T35" s="1142"/>
      <c r="U35" s="1142"/>
      <c r="V35" s="1142"/>
      <c r="W35" s="1142"/>
      <c r="X35" s="1143"/>
      <c r="Y35" s="1474">
        <f>'設条'!I19</f>
        <v>0</v>
      </c>
      <c r="Z35" s="1475"/>
      <c r="AA35" s="1475"/>
      <c r="AB35" s="1475"/>
      <c r="AC35" s="1475"/>
      <c r="AD35" s="1476"/>
      <c r="AE35" s="1636" t="s">
        <v>873</v>
      </c>
      <c r="AF35" s="1636"/>
      <c r="AG35" s="1636"/>
      <c r="AH35" s="1636"/>
      <c r="AI35" s="1636"/>
      <c r="AJ35" s="1636"/>
      <c r="AK35" s="1637"/>
      <c r="AL35" s="841"/>
      <c r="AM35" s="1613"/>
      <c r="AN35" s="852"/>
      <c r="AO35" s="1"/>
      <c r="AP35" s="1"/>
      <c r="AQ35" s="1"/>
    </row>
    <row r="36" spans="1:43" ht="13.5">
      <c r="A36" s="1188"/>
      <c r="B36" s="1187"/>
      <c r="C36" s="1574"/>
      <c r="D36" s="1575"/>
      <c r="E36" s="1576" t="s">
        <v>363</v>
      </c>
      <c r="F36" s="1577"/>
      <c r="G36" s="1577"/>
      <c r="H36" s="330"/>
      <c r="I36" s="1099" t="s">
        <v>626</v>
      </c>
      <c r="J36" s="1095"/>
      <c r="K36" s="1095"/>
      <c r="L36" s="1095"/>
      <c r="M36" s="1095"/>
      <c r="N36" s="1095"/>
      <c r="O36" s="1578"/>
      <c r="P36" s="1579"/>
      <c r="Q36" s="1142"/>
      <c r="R36" s="1142"/>
      <c r="S36" s="1142"/>
      <c r="T36" s="1142"/>
      <c r="U36" s="1142"/>
      <c r="V36" s="1142"/>
      <c r="W36" s="1142"/>
      <c r="X36" s="1143"/>
      <c r="Y36" s="1630"/>
      <c r="Z36" s="1631"/>
      <c r="AA36" s="1631"/>
      <c r="AB36" s="1631"/>
      <c r="AC36" s="1631"/>
      <c r="AD36" s="1632"/>
      <c r="AE36" s="1638"/>
      <c r="AF36" s="1638"/>
      <c r="AG36" s="1638"/>
      <c r="AH36" s="1638"/>
      <c r="AI36" s="1638"/>
      <c r="AJ36" s="1638"/>
      <c r="AK36" s="1639"/>
      <c r="AL36" s="841"/>
      <c r="AM36" s="1166"/>
      <c r="AN36" s="852"/>
      <c r="AO36" s="1"/>
      <c r="AP36" s="1"/>
      <c r="AQ36" s="1"/>
    </row>
    <row r="37" spans="1:43" ht="13.5">
      <c r="A37" s="1188"/>
      <c r="B37" s="1187"/>
      <c r="C37" s="1576" t="s">
        <v>612</v>
      </c>
      <c r="D37" s="1577"/>
      <c r="E37" s="1577"/>
      <c r="F37" s="1577"/>
      <c r="G37" s="1577"/>
      <c r="I37" s="1607" t="s">
        <v>627</v>
      </c>
      <c r="J37" s="1608"/>
      <c r="K37" s="1608"/>
      <c r="L37" s="1608"/>
      <c r="M37" s="1608"/>
      <c r="N37" s="1608"/>
      <c r="O37" s="1614"/>
      <c r="P37" s="1579"/>
      <c r="Q37" s="1142"/>
      <c r="R37" s="1142"/>
      <c r="S37" s="1142"/>
      <c r="T37" s="1142"/>
      <c r="U37" s="1142"/>
      <c r="V37" s="1142"/>
      <c r="W37" s="1142"/>
      <c r="X37" s="1143"/>
      <c r="Y37" s="1630"/>
      <c r="Z37" s="1631"/>
      <c r="AA37" s="1631"/>
      <c r="AB37" s="1631"/>
      <c r="AC37" s="1631"/>
      <c r="AD37" s="1632"/>
      <c r="AE37" s="1638"/>
      <c r="AF37" s="1638"/>
      <c r="AG37" s="1638"/>
      <c r="AH37" s="1638"/>
      <c r="AI37" s="1638"/>
      <c r="AJ37" s="1638"/>
      <c r="AK37" s="1639"/>
      <c r="AL37" s="841"/>
      <c r="AM37" s="1166"/>
      <c r="AN37" s="852"/>
      <c r="AO37" s="1"/>
      <c r="AP37" s="1"/>
      <c r="AQ37" s="1"/>
    </row>
    <row r="38" spans="1:43" ht="13.5">
      <c r="A38" s="1188"/>
      <c r="B38" s="1187"/>
      <c r="C38" s="1615" t="s">
        <v>628</v>
      </c>
      <c r="D38" s="1616"/>
      <c r="E38" s="1616"/>
      <c r="F38" s="1616"/>
      <c r="G38" s="1616"/>
      <c r="H38" s="1617"/>
      <c r="I38" s="1621" t="s">
        <v>629</v>
      </c>
      <c r="J38" s="1622"/>
      <c r="K38" s="1622"/>
      <c r="L38" s="1622"/>
      <c r="M38" s="1622"/>
      <c r="N38" s="1622"/>
      <c r="O38" s="1623"/>
      <c r="P38" s="1579"/>
      <c r="Q38" s="1142"/>
      <c r="R38" s="1142"/>
      <c r="S38" s="1142"/>
      <c r="T38" s="1142"/>
      <c r="U38" s="1142"/>
      <c r="V38" s="1142"/>
      <c r="W38" s="1142"/>
      <c r="X38" s="1143"/>
      <c r="Y38" s="1630"/>
      <c r="Z38" s="1631"/>
      <c r="AA38" s="1631"/>
      <c r="AB38" s="1631"/>
      <c r="AC38" s="1631"/>
      <c r="AD38" s="1632"/>
      <c r="AE38" s="1638"/>
      <c r="AF38" s="1638"/>
      <c r="AG38" s="1638"/>
      <c r="AH38" s="1638"/>
      <c r="AI38" s="1638"/>
      <c r="AJ38" s="1638"/>
      <c r="AK38" s="1639"/>
      <c r="AL38" s="841"/>
      <c r="AM38" s="1166"/>
      <c r="AN38" s="1213" t="s">
        <v>630</v>
      </c>
      <c r="AO38" s="1"/>
      <c r="AP38" s="1"/>
      <c r="AQ38" s="1"/>
    </row>
    <row r="39" spans="1:43" ht="13.5">
      <c r="A39" s="1188"/>
      <c r="B39" s="1187"/>
      <c r="C39" s="1618"/>
      <c r="D39" s="1619"/>
      <c r="E39" s="1619"/>
      <c r="F39" s="1619"/>
      <c r="G39" s="1619"/>
      <c r="H39" s="1620"/>
      <c r="I39" s="1624" t="s">
        <v>631</v>
      </c>
      <c r="J39" s="1625"/>
      <c r="K39" s="1625"/>
      <c r="L39" s="1625"/>
      <c r="M39" s="1625"/>
      <c r="N39" s="1625"/>
      <c r="O39" s="1626"/>
      <c r="P39" s="1579"/>
      <c r="Q39" s="1142"/>
      <c r="R39" s="1142"/>
      <c r="S39" s="1142"/>
      <c r="T39" s="1142"/>
      <c r="U39" s="1142"/>
      <c r="V39" s="1142"/>
      <c r="W39" s="1142"/>
      <c r="X39" s="1143"/>
      <c r="Y39" s="1630"/>
      <c r="Z39" s="1631"/>
      <c r="AA39" s="1631"/>
      <c r="AB39" s="1631"/>
      <c r="AC39" s="1631"/>
      <c r="AD39" s="1632"/>
      <c r="AE39" s="1638"/>
      <c r="AF39" s="1638"/>
      <c r="AG39" s="1638"/>
      <c r="AH39" s="1638"/>
      <c r="AI39" s="1638"/>
      <c r="AJ39" s="1638"/>
      <c r="AK39" s="1639"/>
      <c r="AL39" s="841"/>
      <c r="AM39" s="1166"/>
      <c r="AN39" s="1324"/>
      <c r="AO39" s="1"/>
      <c r="AP39" s="1"/>
      <c r="AQ39" s="1"/>
    </row>
    <row r="40" spans="1:43" ht="13.5">
      <c r="A40" s="1188"/>
      <c r="B40" s="1187"/>
      <c r="C40" s="1145" t="s">
        <v>367</v>
      </c>
      <c r="D40" s="1146"/>
      <c r="E40" s="1146"/>
      <c r="F40" s="1146"/>
      <c r="G40" s="1146"/>
      <c r="H40" s="1147"/>
      <c r="I40" s="1627" t="s">
        <v>632</v>
      </c>
      <c r="J40" s="1628"/>
      <c r="K40" s="1628"/>
      <c r="L40" s="1628"/>
      <c r="M40" s="1628"/>
      <c r="N40" s="1628"/>
      <c r="O40" s="1629"/>
      <c r="P40" s="1579"/>
      <c r="Q40" s="1142"/>
      <c r="R40" s="1142"/>
      <c r="S40" s="1142"/>
      <c r="T40" s="1142"/>
      <c r="U40" s="1142"/>
      <c r="V40" s="1142"/>
      <c r="W40" s="1142"/>
      <c r="X40" s="1143"/>
      <c r="Y40" s="1630"/>
      <c r="Z40" s="1631"/>
      <c r="AA40" s="1631"/>
      <c r="AB40" s="1631"/>
      <c r="AC40" s="1631"/>
      <c r="AD40" s="1632"/>
      <c r="AE40" s="1638"/>
      <c r="AF40" s="1638"/>
      <c r="AG40" s="1638"/>
      <c r="AH40" s="1638"/>
      <c r="AI40" s="1638"/>
      <c r="AJ40" s="1638"/>
      <c r="AK40" s="1639"/>
      <c r="AL40" s="841"/>
      <c r="AM40" s="1166"/>
      <c r="AN40" s="1324"/>
      <c r="AO40" s="1"/>
      <c r="AP40" s="1"/>
      <c r="AQ40" s="1"/>
    </row>
    <row r="41" spans="1:43" ht="13.5">
      <c r="A41" s="1188"/>
      <c r="B41" s="1187"/>
      <c r="C41" s="1148"/>
      <c r="D41" s="1149"/>
      <c r="E41" s="1149"/>
      <c r="F41" s="1149"/>
      <c r="G41" s="1149"/>
      <c r="H41" s="1150"/>
      <c r="I41" s="1627" t="s">
        <v>633</v>
      </c>
      <c r="J41" s="1628"/>
      <c r="K41" s="1628"/>
      <c r="L41" s="1628"/>
      <c r="M41" s="1628"/>
      <c r="N41" s="1628"/>
      <c r="O41" s="1629"/>
      <c r="P41" s="1579"/>
      <c r="Q41" s="1142"/>
      <c r="R41" s="1142"/>
      <c r="S41" s="1142"/>
      <c r="T41" s="1142"/>
      <c r="U41" s="1142"/>
      <c r="V41" s="1142"/>
      <c r="W41" s="1142"/>
      <c r="X41" s="1143"/>
      <c r="Y41" s="1630"/>
      <c r="Z41" s="1631"/>
      <c r="AA41" s="1631"/>
      <c r="AB41" s="1631"/>
      <c r="AC41" s="1631"/>
      <c r="AD41" s="1632"/>
      <c r="AE41" s="1638"/>
      <c r="AF41" s="1638"/>
      <c r="AG41" s="1638"/>
      <c r="AH41" s="1638"/>
      <c r="AI41" s="1638"/>
      <c r="AJ41" s="1638"/>
      <c r="AK41" s="1639"/>
      <c r="AL41" s="841"/>
      <c r="AM41" s="1166"/>
      <c r="AN41" s="1324"/>
      <c r="AO41" s="1"/>
      <c r="AP41" s="1"/>
      <c r="AQ41" s="1"/>
    </row>
    <row r="42" spans="1:43" ht="13.5">
      <c r="A42" s="1188"/>
      <c r="B42" s="1187"/>
      <c r="C42" s="1145" t="s">
        <v>482</v>
      </c>
      <c r="D42" s="1146"/>
      <c r="E42" s="1146"/>
      <c r="F42" s="1146"/>
      <c r="G42" s="1146"/>
      <c r="H42" s="1147"/>
      <c r="I42" s="1651" t="s">
        <v>634</v>
      </c>
      <c r="J42" s="1652"/>
      <c r="K42" s="1652"/>
      <c r="L42" s="1652"/>
      <c r="M42" s="1652"/>
      <c r="N42" s="1652"/>
      <c r="O42" s="1653"/>
      <c r="P42" s="1579"/>
      <c r="Q42" s="1142"/>
      <c r="R42" s="1142"/>
      <c r="S42" s="1142"/>
      <c r="T42" s="1142"/>
      <c r="U42" s="1142"/>
      <c r="V42" s="1142"/>
      <c r="W42" s="1142"/>
      <c r="X42" s="1143"/>
      <c r="Y42" s="1630"/>
      <c r="Z42" s="1631"/>
      <c r="AA42" s="1631"/>
      <c r="AB42" s="1631"/>
      <c r="AC42" s="1631"/>
      <c r="AD42" s="1632"/>
      <c r="AE42" s="1644">
        <f>P48*Y35</f>
        <v>0</v>
      </c>
      <c r="AF42" s="1644"/>
      <c r="AG42" s="1644"/>
      <c r="AH42" s="1644"/>
      <c r="AI42" s="1644"/>
      <c r="AJ42" s="1644"/>
      <c r="AK42" s="1645"/>
      <c r="AL42" s="841"/>
      <c r="AM42" s="1166"/>
      <c r="AN42" s="1324"/>
      <c r="AO42" s="1"/>
      <c r="AP42" s="1"/>
      <c r="AQ42" s="1"/>
    </row>
    <row r="43" spans="1:43" ht="13.5">
      <c r="A43" s="16"/>
      <c r="B43" s="282"/>
      <c r="C43" s="1148"/>
      <c r="D43" s="1149"/>
      <c r="E43" s="1149"/>
      <c r="F43" s="1149"/>
      <c r="G43" s="1149"/>
      <c r="H43" s="1150"/>
      <c r="I43" s="1627" t="s">
        <v>635</v>
      </c>
      <c r="J43" s="1628"/>
      <c r="K43" s="1628"/>
      <c r="L43" s="1628"/>
      <c r="M43" s="1628"/>
      <c r="N43" s="1628"/>
      <c r="O43" s="1629"/>
      <c r="P43" s="1579"/>
      <c r="Q43" s="1142"/>
      <c r="R43" s="1142"/>
      <c r="S43" s="1142"/>
      <c r="T43" s="1142"/>
      <c r="U43" s="1142"/>
      <c r="V43" s="1142"/>
      <c r="W43" s="1142"/>
      <c r="X43" s="1143"/>
      <c r="Y43" s="1630"/>
      <c r="Z43" s="1631"/>
      <c r="AA43" s="1631"/>
      <c r="AB43" s="1631"/>
      <c r="AC43" s="1631"/>
      <c r="AD43" s="1632"/>
      <c r="AE43" s="1644"/>
      <c r="AF43" s="1644"/>
      <c r="AG43" s="1644"/>
      <c r="AH43" s="1644"/>
      <c r="AI43" s="1644"/>
      <c r="AJ43" s="1644"/>
      <c r="AK43" s="1645"/>
      <c r="AL43" s="841"/>
      <c r="AM43" s="1166"/>
      <c r="AN43" s="1324"/>
      <c r="AO43" s="1"/>
      <c r="AP43" s="1"/>
      <c r="AQ43" s="1"/>
    </row>
    <row r="44" spans="1:43" ht="13.5">
      <c r="A44" s="16"/>
      <c r="B44" s="282"/>
      <c r="C44" s="1138" t="s">
        <v>489</v>
      </c>
      <c r="D44" s="1139"/>
      <c r="E44" s="1139"/>
      <c r="F44" s="1139"/>
      <c r="G44" s="1139"/>
      <c r="H44" s="1140"/>
      <c r="I44" s="1627" t="s">
        <v>636</v>
      </c>
      <c r="J44" s="1628"/>
      <c r="K44" s="1628"/>
      <c r="L44" s="1628"/>
      <c r="M44" s="1628"/>
      <c r="N44" s="1628"/>
      <c r="O44" s="1629"/>
      <c r="P44" s="1579"/>
      <c r="Q44" s="1142"/>
      <c r="R44" s="1142"/>
      <c r="S44" s="1142"/>
      <c r="T44" s="1142"/>
      <c r="U44" s="1142"/>
      <c r="V44" s="1142"/>
      <c r="W44" s="1142"/>
      <c r="X44" s="1143"/>
      <c r="Y44" s="1630"/>
      <c r="Z44" s="1631"/>
      <c r="AA44" s="1631"/>
      <c r="AB44" s="1631"/>
      <c r="AC44" s="1631"/>
      <c r="AD44" s="1632"/>
      <c r="AE44" s="1644"/>
      <c r="AF44" s="1644"/>
      <c r="AG44" s="1644"/>
      <c r="AH44" s="1644"/>
      <c r="AI44" s="1644"/>
      <c r="AJ44" s="1644"/>
      <c r="AK44" s="1645"/>
      <c r="AL44" s="841"/>
      <c r="AM44" s="1166"/>
      <c r="AN44" s="1324"/>
      <c r="AO44" s="1"/>
      <c r="AP44" s="1"/>
      <c r="AQ44" s="1"/>
    </row>
    <row r="45" spans="1:43" ht="13.5">
      <c r="A45" s="16"/>
      <c r="B45" s="282"/>
      <c r="C45" s="1654" t="s">
        <v>490</v>
      </c>
      <c r="D45" s="1569"/>
      <c r="E45" s="1569"/>
      <c r="F45" s="1569"/>
      <c r="G45" s="1569"/>
      <c r="H45" s="1655"/>
      <c r="I45" s="1627" t="s">
        <v>637</v>
      </c>
      <c r="J45" s="1628"/>
      <c r="K45" s="1628"/>
      <c r="L45" s="1628"/>
      <c r="M45" s="1628"/>
      <c r="N45" s="1628"/>
      <c r="O45" s="1629"/>
      <c r="P45" s="1579"/>
      <c r="Q45" s="1142"/>
      <c r="R45" s="1142"/>
      <c r="S45" s="1142"/>
      <c r="T45" s="1142"/>
      <c r="U45" s="1142"/>
      <c r="V45" s="1142"/>
      <c r="W45" s="1142"/>
      <c r="X45" s="1143"/>
      <c r="Y45" s="1630"/>
      <c r="Z45" s="1631"/>
      <c r="AA45" s="1631"/>
      <c r="AB45" s="1631"/>
      <c r="AC45" s="1631"/>
      <c r="AD45" s="1632"/>
      <c r="AE45" s="1644"/>
      <c r="AF45" s="1644"/>
      <c r="AG45" s="1644"/>
      <c r="AH45" s="1644"/>
      <c r="AI45" s="1644"/>
      <c r="AJ45" s="1644"/>
      <c r="AK45" s="1645"/>
      <c r="AL45" s="841"/>
      <c r="AM45" s="1166"/>
      <c r="AN45" s="1324"/>
      <c r="AO45" s="1"/>
      <c r="AP45" s="1"/>
      <c r="AQ45" s="1"/>
    </row>
    <row r="46" spans="1:43" ht="13.5">
      <c r="A46" s="16"/>
      <c r="B46" s="282"/>
      <c r="C46" s="1245"/>
      <c r="D46" s="1246"/>
      <c r="E46" s="1246"/>
      <c r="F46" s="1246"/>
      <c r="G46" s="1246"/>
      <c r="H46" s="1612"/>
      <c r="I46" s="1099"/>
      <c r="J46" s="1095"/>
      <c r="K46" s="1095"/>
      <c r="L46" s="1095"/>
      <c r="M46" s="1095"/>
      <c r="N46" s="1095"/>
      <c r="O46" s="1578"/>
      <c r="P46" s="1579">
        <v>0</v>
      </c>
      <c r="Q46" s="1142"/>
      <c r="R46" s="1142"/>
      <c r="S46" s="1142"/>
      <c r="T46" s="1142"/>
      <c r="U46" s="1142"/>
      <c r="V46" s="1142"/>
      <c r="W46" s="1142"/>
      <c r="X46" s="1143"/>
      <c r="Y46" s="1630"/>
      <c r="Z46" s="1631"/>
      <c r="AA46" s="1631"/>
      <c r="AB46" s="1631"/>
      <c r="AC46" s="1631"/>
      <c r="AD46" s="1632"/>
      <c r="AE46" s="1644"/>
      <c r="AF46" s="1644"/>
      <c r="AG46" s="1644"/>
      <c r="AH46" s="1644"/>
      <c r="AI46" s="1644"/>
      <c r="AJ46" s="1644"/>
      <c r="AK46" s="1645"/>
      <c r="AL46" s="841"/>
      <c r="AM46" s="1166"/>
      <c r="AN46" s="1324"/>
      <c r="AO46" s="1"/>
      <c r="AP46" s="1"/>
      <c r="AQ46" s="1"/>
    </row>
    <row r="47" spans="1:43" ht="13.5">
      <c r="A47" s="16"/>
      <c r="B47" s="282"/>
      <c r="C47" s="1099" t="s">
        <v>638</v>
      </c>
      <c r="D47" s="1095"/>
      <c r="E47" s="1095"/>
      <c r="F47" s="1095"/>
      <c r="G47" s="1095"/>
      <c r="H47" s="1096"/>
      <c r="I47" s="1640" t="s">
        <v>639</v>
      </c>
      <c r="J47" s="1641"/>
      <c r="K47" s="1641"/>
      <c r="L47" s="1641"/>
      <c r="M47" s="1641"/>
      <c r="N47" s="1641"/>
      <c r="O47" s="1641"/>
      <c r="P47" s="1579"/>
      <c r="Q47" s="1142"/>
      <c r="R47" s="1142">
        <v>0</v>
      </c>
      <c r="S47" s="1142"/>
      <c r="T47" s="1142"/>
      <c r="U47" s="1142"/>
      <c r="V47" s="1142"/>
      <c r="W47" s="1142"/>
      <c r="X47" s="1143"/>
      <c r="Y47" s="1630"/>
      <c r="Z47" s="1631"/>
      <c r="AA47" s="1631"/>
      <c r="AB47" s="1631"/>
      <c r="AC47" s="1631"/>
      <c r="AD47" s="1632"/>
      <c r="AE47" s="1644"/>
      <c r="AF47" s="1644"/>
      <c r="AG47" s="1644"/>
      <c r="AH47" s="1644"/>
      <c r="AI47" s="1644"/>
      <c r="AJ47" s="1644"/>
      <c r="AK47" s="1645"/>
      <c r="AL47" s="841"/>
      <c r="AM47" s="1167"/>
      <c r="AN47" s="1325"/>
      <c r="AO47" s="1"/>
      <c r="AP47" s="1"/>
      <c r="AQ47" s="1"/>
    </row>
    <row r="48" spans="1:43" ht="13.5">
      <c r="A48" s="16"/>
      <c r="B48" s="282"/>
      <c r="C48" s="1138" t="s">
        <v>640</v>
      </c>
      <c r="D48" s="1139"/>
      <c r="E48" s="1139"/>
      <c r="F48" s="1139"/>
      <c r="G48" s="1139"/>
      <c r="H48" s="1140"/>
      <c r="I48" s="1242" t="s">
        <v>641</v>
      </c>
      <c r="J48" s="1243"/>
      <c r="K48" s="1243"/>
      <c r="L48" s="1243"/>
      <c r="M48" s="1243"/>
      <c r="N48" s="1243"/>
      <c r="O48" s="1642"/>
      <c r="P48" s="1643">
        <f>P35+P36+P37+P38+P39+P40+P41+P42+P43+P44+P45+P46+R47</f>
        <v>0</v>
      </c>
      <c r="Q48" s="1478"/>
      <c r="R48" s="1478"/>
      <c r="S48" s="1478"/>
      <c r="T48" s="1478"/>
      <c r="U48" s="1478"/>
      <c r="V48" s="1478"/>
      <c r="W48" s="1478"/>
      <c r="X48" s="1479"/>
      <c r="Y48" s="1633"/>
      <c r="Z48" s="1634"/>
      <c r="AA48" s="1634"/>
      <c r="AB48" s="1634"/>
      <c r="AC48" s="1634"/>
      <c r="AD48" s="1635"/>
      <c r="AE48" s="1646"/>
      <c r="AF48" s="1646"/>
      <c r="AG48" s="1646"/>
      <c r="AH48" s="1646"/>
      <c r="AI48" s="1646"/>
      <c r="AJ48" s="1646"/>
      <c r="AK48" s="1647"/>
      <c r="AL48" s="855" t="s">
        <v>642</v>
      </c>
      <c r="AM48" s="924" t="s">
        <v>642</v>
      </c>
      <c r="AN48" s="852" t="s">
        <v>642</v>
      </c>
      <c r="AO48" s="1"/>
      <c r="AP48" s="1"/>
      <c r="AQ48" s="1"/>
    </row>
    <row r="49" spans="1:43" ht="13.5">
      <c r="A49" s="16"/>
      <c r="B49" s="282"/>
      <c r="C49" s="1099" t="s">
        <v>871</v>
      </c>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6"/>
      <c r="AE49" s="1486">
        <v>0</v>
      </c>
      <c r="AF49" s="1487"/>
      <c r="AG49" s="1487"/>
      <c r="AH49" s="1487"/>
      <c r="AI49" s="1487"/>
      <c r="AJ49" s="1487"/>
      <c r="AK49" s="1488"/>
      <c r="AL49" s="841"/>
      <c r="AM49" s="935"/>
      <c r="AN49" s="856" t="s">
        <v>643</v>
      </c>
      <c r="AO49" s="1"/>
      <c r="AP49" s="1"/>
      <c r="AQ49" s="1"/>
    </row>
    <row r="50" spans="1:43" ht="13.5">
      <c r="A50" s="332"/>
      <c r="B50" s="270"/>
      <c r="C50" s="1099" t="s">
        <v>644</v>
      </c>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46" t="s">
        <v>645</v>
      </c>
      <c r="AF50" s="1041"/>
      <c r="AG50" s="1041"/>
      <c r="AH50" s="1041"/>
      <c r="AI50" s="1041"/>
      <c r="AJ50" s="1041"/>
      <c r="AK50" s="1042"/>
      <c r="AL50" s="320"/>
      <c r="AM50" s="271"/>
      <c r="AN50" s="333"/>
      <c r="AO50" s="1"/>
      <c r="AP50" s="1"/>
      <c r="AQ50" s="1"/>
    </row>
    <row r="51" spans="1:43" ht="13.5">
      <c r="A51" s="16"/>
      <c r="B51" s="21"/>
      <c r="C51" s="271"/>
      <c r="D51" s="271"/>
      <c r="E51" s="271"/>
      <c r="F51" s="271"/>
      <c r="G51" s="271"/>
      <c r="AF51" s="173"/>
      <c r="AG51" s="173"/>
      <c r="AH51" s="100"/>
      <c r="AI51" s="100"/>
      <c r="AJ51" s="100"/>
      <c r="AK51" s="334"/>
      <c r="AL51" s="335"/>
      <c r="AM51" s="336"/>
      <c r="AN51" s="20"/>
      <c r="AO51" s="1"/>
      <c r="AP51" s="1"/>
      <c r="AQ51" s="1"/>
    </row>
    <row r="52" spans="1:43" ht="13.5">
      <c r="A52" s="16"/>
      <c r="B52" s="21"/>
      <c r="C52" s="21"/>
      <c r="D52" s="15"/>
      <c r="E52" s="337" t="s">
        <v>646</v>
      </c>
      <c r="F52" s="15"/>
      <c r="G52" s="15"/>
      <c r="H52" s="15"/>
      <c r="I52" s="15"/>
      <c r="J52" s="15"/>
      <c r="K52" s="15"/>
      <c r="L52" s="15"/>
      <c r="M52" s="15"/>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0"/>
      <c r="AO52" s="1"/>
      <c r="AP52" s="1"/>
      <c r="AQ52" s="1"/>
    </row>
    <row r="53" spans="1:43" ht="13.5">
      <c r="A53" s="936"/>
      <c r="B53" s="929"/>
      <c r="C53" s="929"/>
      <c r="D53" s="929"/>
      <c r="E53" s="913"/>
      <c r="F53" s="929" t="s">
        <v>647</v>
      </c>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37"/>
      <c r="AO53" s="1"/>
      <c r="AP53" s="1"/>
      <c r="AQ53" s="1"/>
    </row>
    <row r="54" spans="1:46" ht="13.5">
      <c r="A54" s="936"/>
      <c r="B54" s="929"/>
      <c r="C54" s="929"/>
      <c r="D54" s="929"/>
      <c r="E54" s="929"/>
      <c r="F54" s="929" t="s">
        <v>796</v>
      </c>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37"/>
      <c r="AO54" s="1"/>
      <c r="AP54" s="1"/>
      <c r="AQ54" s="1"/>
      <c r="AT54" s="23"/>
    </row>
    <row r="55" spans="1:43" ht="13.5">
      <c r="A55" s="936"/>
      <c r="B55" s="929"/>
      <c r="C55" s="929"/>
      <c r="D55" s="929"/>
      <c r="E55" s="929"/>
      <c r="F55" s="929" t="s">
        <v>648</v>
      </c>
      <c r="G55" s="929"/>
      <c r="H55" s="929"/>
      <c r="I55" s="929"/>
      <c r="J55" s="929"/>
      <c r="K55" s="929"/>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37"/>
      <c r="AO55" s="1"/>
      <c r="AP55" s="1"/>
      <c r="AQ55" s="1"/>
    </row>
    <row r="56" spans="1:43" ht="13.5">
      <c r="A56" s="936"/>
      <c r="B56" s="929"/>
      <c r="C56" s="929"/>
      <c r="D56" s="929"/>
      <c r="E56" s="929"/>
      <c r="F56" s="940" t="s">
        <v>797</v>
      </c>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37"/>
      <c r="AO56" s="1"/>
      <c r="AP56" s="1"/>
      <c r="AQ56" s="1"/>
    </row>
    <row r="57" spans="1:43" ht="13.5">
      <c r="A57" s="936"/>
      <c r="B57" s="929"/>
      <c r="C57" s="929"/>
      <c r="D57" s="929"/>
      <c r="E57" s="929"/>
      <c r="F57" s="929" t="s">
        <v>649</v>
      </c>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37"/>
      <c r="AO57" s="1"/>
      <c r="AP57" s="1"/>
      <c r="AQ57" s="1"/>
    </row>
    <row r="58" spans="1:43" ht="13.5">
      <c r="A58" s="936"/>
      <c r="B58" s="929"/>
      <c r="C58" s="929"/>
      <c r="D58" s="929"/>
      <c r="E58" s="929"/>
      <c r="F58" s="929" t="s">
        <v>798</v>
      </c>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M58" s="929"/>
      <c r="AN58" s="937"/>
      <c r="AO58" s="1"/>
      <c r="AP58" s="1"/>
      <c r="AQ58" s="1"/>
    </row>
    <row r="59" spans="1:43" ht="13.5">
      <c r="A59" s="936"/>
      <c r="B59" s="929"/>
      <c r="C59" s="929"/>
      <c r="D59" s="929"/>
      <c r="E59" s="929"/>
      <c r="F59" s="929"/>
      <c r="G59" s="929"/>
      <c r="H59" s="929"/>
      <c r="I59" s="929"/>
      <c r="J59" s="941"/>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c r="AL59" s="929"/>
      <c r="AM59" s="929"/>
      <c r="AN59" s="937"/>
      <c r="AO59" s="1"/>
      <c r="AP59" s="1"/>
      <c r="AQ59" s="1"/>
    </row>
    <row r="60" spans="1:43" ht="13.5">
      <c r="A60" s="16"/>
      <c r="B60" s="21"/>
      <c r="C60" s="21"/>
      <c r="D60" s="21" t="s">
        <v>536</v>
      </c>
      <c r="F60" s="173" t="s">
        <v>468</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0"/>
      <c r="AO60" s="1"/>
      <c r="AP60" s="1"/>
      <c r="AQ60" s="1"/>
    </row>
    <row r="61" spans="1:43" ht="13.5">
      <c r="A61" s="16"/>
      <c r="B61" s="21"/>
      <c r="C61" s="299"/>
      <c r="D61" s="21"/>
      <c r="E61" s="21"/>
      <c r="F61" s="21" t="s">
        <v>650</v>
      </c>
      <c r="G61" s="21"/>
      <c r="H61" s="21"/>
      <c r="I61" s="21"/>
      <c r="J61" s="21"/>
      <c r="K61" s="21"/>
      <c r="L61" s="21"/>
      <c r="M61" s="21"/>
      <c r="N61" s="21"/>
      <c r="O61" s="21"/>
      <c r="P61" s="21"/>
      <c r="Q61" s="21"/>
      <c r="R61" s="21"/>
      <c r="S61" s="21"/>
      <c r="T61" s="21"/>
      <c r="U61" s="21"/>
      <c r="V61" s="21"/>
      <c r="W61" s="21"/>
      <c r="X61" s="21"/>
      <c r="Y61" s="21"/>
      <c r="Z61" s="21"/>
      <c r="AA61" s="21"/>
      <c r="AB61" s="21"/>
      <c r="AC61" s="299"/>
      <c r="AD61" s="299"/>
      <c r="AE61" s="299"/>
      <c r="AF61" s="299"/>
      <c r="AG61" s="299"/>
      <c r="AH61" s="299"/>
      <c r="AI61" s="299"/>
      <c r="AJ61" s="299"/>
      <c r="AK61" s="299"/>
      <c r="AL61" s="299"/>
      <c r="AM61" s="299"/>
      <c r="AN61" s="338"/>
      <c r="AO61" s="1"/>
      <c r="AP61" s="1"/>
      <c r="AQ61" s="1"/>
    </row>
    <row r="62" spans="1:43" ht="14.25" thickBot="1">
      <c r="A62" s="339"/>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40"/>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98">
    <mergeCell ref="J11:L11"/>
    <mergeCell ref="C49:AD49"/>
    <mergeCell ref="AE49:AK49"/>
    <mergeCell ref="C42:H43"/>
    <mergeCell ref="I42:O42"/>
    <mergeCell ref="P42:X42"/>
    <mergeCell ref="P43:X43"/>
    <mergeCell ref="C44:H44"/>
    <mergeCell ref="I44:O44"/>
    <mergeCell ref="C45:H46"/>
    <mergeCell ref="C50:AD50"/>
    <mergeCell ref="AE50:AK50"/>
    <mergeCell ref="C47:H47"/>
    <mergeCell ref="I47:O47"/>
    <mergeCell ref="P47:X47"/>
    <mergeCell ref="C48:H48"/>
    <mergeCell ref="I48:O48"/>
    <mergeCell ref="P48:X48"/>
    <mergeCell ref="AE42:AK48"/>
    <mergeCell ref="I43:O43"/>
    <mergeCell ref="C40:H41"/>
    <mergeCell ref="I40:O40"/>
    <mergeCell ref="P40:X40"/>
    <mergeCell ref="I41:O41"/>
    <mergeCell ref="P41:X41"/>
    <mergeCell ref="AN38:AN47"/>
    <mergeCell ref="I39:O39"/>
    <mergeCell ref="P39:X39"/>
    <mergeCell ref="I45:O45"/>
    <mergeCell ref="P45:X45"/>
    <mergeCell ref="I46:O46"/>
    <mergeCell ref="P46:X46"/>
    <mergeCell ref="Y35:AD48"/>
    <mergeCell ref="AE35:AK41"/>
    <mergeCell ref="P44:X44"/>
    <mergeCell ref="AM35:AM47"/>
    <mergeCell ref="E36:G36"/>
    <mergeCell ref="I36:O36"/>
    <mergeCell ref="P36:X36"/>
    <mergeCell ref="C37:G37"/>
    <mergeCell ref="I37:O37"/>
    <mergeCell ref="P37:X37"/>
    <mergeCell ref="C38:H39"/>
    <mergeCell ref="I38:O38"/>
    <mergeCell ref="P38:X38"/>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K16:K18"/>
    <mergeCell ref="L18:L22"/>
    <mergeCell ref="AI18:AI22"/>
    <mergeCell ref="G22:G23"/>
    <mergeCell ref="J22:J23"/>
    <mergeCell ref="L15:O15"/>
    <mergeCell ref="P15:Q15"/>
    <mergeCell ref="R15:T15"/>
    <mergeCell ref="Y15:Y22"/>
    <mergeCell ref="AJ13:AJ18"/>
    <mergeCell ref="AK13:AK18"/>
    <mergeCell ref="AL13:AL18"/>
    <mergeCell ref="W14:W22"/>
    <mergeCell ref="A13:B42"/>
    <mergeCell ref="D13:D19"/>
    <mergeCell ref="E13:E18"/>
    <mergeCell ref="F13:F18"/>
    <mergeCell ref="E27:L27"/>
    <mergeCell ref="J33:V34"/>
    <mergeCell ref="C35:D36"/>
    <mergeCell ref="E35:G35"/>
    <mergeCell ref="I35:O35"/>
    <mergeCell ref="P35:X35"/>
    <mergeCell ref="G10:H10"/>
    <mergeCell ref="I10:K10"/>
    <mergeCell ref="E9:G9"/>
    <mergeCell ref="AI9:AK9"/>
    <mergeCell ref="V9:X9"/>
    <mergeCell ref="V10:X10"/>
    <mergeCell ref="A1:AK1"/>
    <mergeCell ref="A3:AK3"/>
    <mergeCell ref="A4:AK4"/>
    <mergeCell ref="R8:U8"/>
    <mergeCell ref="V8:X8"/>
  </mergeCells>
  <printOptions/>
  <pageMargins left="0.7874015748031497" right="0.3937007874015748" top="0.7874015748031497" bottom="0.22" header="0.5118110236220472" footer="0.36"/>
  <pageSetup horizontalDpi="600" verticalDpi="600" orientation="portrait" paperSize="9" r:id="rId3"/>
  <headerFooter alignWithMargins="0">
    <oddHeader>&amp;L&amp;8H20-111</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T65"/>
  <sheetViews>
    <sheetView showGridLines="0" view="pageBreakPreview" zoomScaleSheetLayoutView="100" workbookViewId="0" topLeftCell="A1">
      <selection activeCell="A6" sqref="A6"/>
    </sheetView>
  </sheetViews>
  <sheetFormatPr defaultColWidth="9.00390625" defaultRowHeight="13.5"/>
  <cols>
    <col min="1" max="1" width="1.75390625" style="0" customWidth="1"/>
    <col min="2" max="4" width="2.25390625" style="0" customWidth="1"/>
    <col min="5" max="5" width="2.375" style="0" customWidth="1"/>
    <col min="6" max="8" width="2.25390625" style="0" customWidth="1"/>
    <col min="9" max="9" width="2.00390625" style="0" customWidth="1"/>
    <col min="10" max="38" width="2.25390625" style="0" customWidth="1"/>
    <col min="39" max="39" width="3.50390625" style="0" customWidth="1"/>
    <col min="40"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27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275"/>
      <c r="AO2" s="5"/>
      <c r="AP2" s="1"/>
      <c r="AQ2" s="1"/>
    </row>
    <row r="3" spans="1:43" ht="14.25">
      <c r="A3" s="1102" t="s">
        <v>841</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275"/>
      <c r="AO3" s="5"/>
      <c r="AP3" s="1"/>
      <c r="AQ3" s="1"/>
    </row>
    <row r="4" spans="1:43" ht="15" thickBot="1">
      <c r="A4" s="1103" t="s">
        <v>651</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278"/>
      <c r="AL4" s="9"/>
      <c r="AM4" s="9"/>
      <c r="AN4" s="371"/>
      <c r="AO4" s="5"/>
      <c r="AP4" s="1"/>
      <c r="AQ4" s="1"/>
    </row>
    <row r="5" spans="1:43" ht="13.5">
      <c r="A5" s="53"/>
      <c r="B5" s="170"/>
      <c r="C5" s="176" t="s">
        <v>804</v>
      </c>
      <c r="D5" s="170" t="s">
        <v>805</v>
      </c>
      <c r="E5" s="173"/>
      <c r="F5" s="173"/>
      <c r="G5" s="173"/>
      <c r="H5" s="173"/>
      <c r="I5" s="173"/>
      <c r="J5" s="173"/>
      <c r="K5" s="173"/>
      <c r="L5" s="173"/>
      <c r="M5" s="173"/>
      <c r="N5" s="173"/>
      <c r="O5" s="173"/>
      <c r="P5" s="173"/>
      <c r="Q5" s="173"/>
      <c r="R5" s="176"/>
      <c r="S5" s="170"/>
      <c r="T5" s="170"/>
      <c r="U5" s="170"/>
      <c r="V5" s="170"/>
      <c r="W5" s="170"/>
      <c r="X5" s="173"/>
      <c r="Y5" s="173"/>
      <c r="Z5" s="173"/>
      <c r="AA5" s="173"/>
      <c r="AB5" s="173"/>
      <c r="AC5" s="173"/>
      <c r="AD5" s="173"/>
      <c r="AE5" s="173"/>
      <c r="AF5" s="173"/>
      <c r="AG5" s="173"/>
      <c r="AH5" s="173"/>
      <c r="AI5" s="173"/>
      <c r="AJ5" s="173"/>
      <c r="AK5" s="166"/>
      <c r="AL5" s="483"/>
      <c r="AM5" s="483"/>
      <c r="AN5" s="755"/>
      <c r="AO5" s="6"/>
      <c r="AP5" s="1"/>
      <c r="AQ5" s="1"/>
    </row>
    <row r="6" spans="1:45" ht="13.5">
      <c r="A6" s="942"/>
      <c r="B6" s="943"/>
      <c r="C6" s="927"/>
      <c r="D6" s="944"/>
      <c r="E6" s="944"/>
      <c r="F6" s="944"/>
      <c r="G6" s="944"/>
      <c r="H6" s="944"/>
      <c r="I6" s="944"/>
      <c r="J6" s="1656"/>
      <c r="K6" s="1657"/>
      <c r="L6" s="1657"/>
      <c r="M6" s="944"/>
      <c r="N6" s="944"/>
      <c r="O6" s="944"/>
      <c r="P6" s="944"/>
      <c r="Q6" s="944"/>
      <c r="R6" s="944"/>
      <c r="S6" s="944"/>
      <c r="T6" s="944"/>
      <c r="U6" s="944"/>
      <c r="V6" s="944"/>
      <c r="W6" s="944"/>
      <c r="X6" s="944"/>
      <c r="Y6" s="944"/>
      <c r="Z6" s="944"/>
      <c r="AA6" s="944"/>
      <c r="AB6" s="943"/>
      <c r="AC6" s="944"/>
      <c r="AD6" s="927"/>
      <c r="AE6" s="943"/>
      <c r="AF6" s="945"/>
      <c r="AG6" s="944"/>
      <c r="AH6" s="944"/>
      <c r="AI6" s="944"/>
      <c r="AJ6" s="944"/>
      <c r="AK6" s="944"/>
      <c r="AL6" s="944"/>
      <c r="AM6" s="944"/>
      <c r="AN6" s="946"/>
      <c r="AO6" s="6"/>
      <c r="AP6" s="1"/>
      <c r="AQ6" s="1"/>
      <c r="AS6" s="23"/>
    </row>
    <row r="7" spans="1:43" ht="13.5">
      <c r="A7" s="942"/>
      <c r="B7" s="947"/>
      <c r="C7" s="929"/>
      <c r="D7" s="947"/>
      <c r="E7" s="947"/>
      <c r="F7" s="947"/>
      <c r="G7" s="947"/>
      <c r="H7" s="947"/>
      <c r="I7" s="947"/>
      <c r="J7" s="947"/>
      <c r="K7" s="947"/>
      <c r="L7" s="947"/>
      <c r="M7" s="947"/>
      <c r="N7" s="947"/>
      <c r="O7" s="947"/>
      <c r="P7" s="947"/>
      <c r="Q7" s="947"/>
      <c r="R7" s="929"/>
      <c r="S7" s="929"/>
      <c r="T7" s="929"/>
      <c r="U7" s="929"/>
      <c r="V7" s="929"/>
      <c r="W7" s="929"/>
      <c r="X7" s="947"/>
      <c r="Y7" s="947"/>
      <c r="Z7" s="947"/>
      <c r="AA7" s="947"/>
      <c r="AB7" s="947"/>
      <c r="AC7" s="947"/>
      <c r="AD7" s="947"/>
      <c r="AE7" s="947"/>
      <c r="AF7" s="947"/>
      <c r="AG7" s="947"/>
      <c r="AH7" s="947"/>
      <c r="AI7" s="947"/>
      <c r="AJ7" s="947"/>
      <c r="AK7" s="947"/>
      <c r="AL7" s="944"/>
      <c r="AM7" s="944"/>
      <c r="AN7" s="946"/>
      <c r="AO7" s="6"/>
      <c r="AP7" s="1"/>
      <c r="AQ7" s="1"/>
    </row>
    <row r="8" spans="1:43" ht="13.5">
      <c r="A8" s="942"/>
      <c r="B8" s="947"/>
      <c r="C8" s="929"/>
      <c r="D8" s="947"/>
      <c r="E8" s="947"/>
      <c r="F8" s="947"/>
      <c r="G8" s="929"/>
      <c r="H8" s="929"/>
      <c r="I8" s="947"/>
      <c r="J8" s="947"/>
      <c r="K8" s="947"/>
      <c r="L8" s="947"/>
      <c r="M8" s="947"/>
      <c r="N8" s="947"/>
      <c r="O8" s="947"/>
      <c r="P8" s="947"/>
      <c r="Q8" s="947"/>
      <c r="R8" s="947"/>
      <c r="S8" s="947"/>
      <c r="T8" s="947"/>
      <c r="U8" s="947"/>
      <c r="V8" s="947"/>
      <c r="W8" s="947"/>
      <c r="X8" s="947"/>
      <c r="Y8" s="947"/>
      <c r="Z8" s="947"/>
      <c r="AA8" s="947"/>
      <c r="AB8" s="947"/>
      <c r="AC8" s="929"/>
      <c r="AD8" s="929"/>
      <c r="AE8" s="929"/>
      <c r="AF8" s="929"/>
      <c r="AG8" s="947"/>
      <c r="AH8" s="947"/>
      <c r="AI8" s="947"/>
      <c r="AJ8" s="947"/>
      <c r="AK8" s="947"/>
      <c r="AL8" s="944"/>
      <c r="AM8" s="944"/>
      <c r="AN8" s="946"/>
      <c r="AO8" s="6"/>
      <c r="AP8" s="1"/>
      <c r="AQ8" s="1"/>
    </row>
    <row r="9" spans="1:43" ht="13.5">
      <c r="A9" s="942"/>
      <c r="B9" s="947"/>
      <c r="C9" s="929"/>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8"/>
      <c r="AJ9" s="947"/>
      <c r="AK9" s="947"/>
      <c r="AL9" s="944"/>
      <c r="AM9" s="944"/>
      <c r="AN9" s="946"/>
      <c r="AO9" s="6"/>
      <c r="AP9" s="1"/>
      <c r="AQ9" s="1"/>
    </row>
    <row r="10" spans="1:43" ht="13.5">
      <c r="A10" s="942"/>
      <c r="B10" s="947"/>
      <c r="C10" s="929"/>
      <c r="D10" s="947"/>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47"/>
      <c r="AI10" s="949"/>
      <c r="AJ10" s="947"/>
      <c r="AK10" s="950"/>
      <c r="AL10" s="944"/>
      <c r="AM10" s="944"/>
      <c r="AN10" s="946"/>
      <c r="AO10" s="6"/>
      <c r="AP10" s="1"/>
      <c r="AQ10" s="1"/>
    </row>
    <row r="11" spans="1:43" ht="14.25" customHeight="1">
      <c r="A11" s="942"/>
      <c r="B11" s="947"/>
      <c r="C11" s="929"/>
      <c r="D11" s="929"/>
      <c r="E11" s="929"/>
      <c r="F11" s="929"/>
      <c r="G11" s="929"/>
      <c r="H11" s="929"/>
      <c r="I11" s="929"/>
      <c r="J11" s="929"/>
      <c r="K11" s="929"/>
      <c r="L11" s="929"/>
      <c r="M11" s="929"/>
      <c r="N11" s="929"/>
      <c r="O11" s="929"/>
      <c r="P11" s="929"/>
      <c r="Q11" s="929"/>
      <c r="R11" s="929"/>
      <c r="S11" s="929"/>
      <c r="T11" s="929"/>
      <c r="U11" s="929"/>
      <c r="V11" s="929"/>
      <c r="W11" s="929"/>
      <c r="X11" s="951"/>
      <c r="Y11" s="951"/>
      <c r="Z11" s="929"/>
      <c r="AA11" s="929"/>
      <c r="AB11" s="929"/>
      <c r="AC11" s="929"/>
      <c r="AD11" s="951"/>
      <c r="AE11" s="951"/>
      <c r="AF11" s="929"/>
      <c r="AG11" s="929"/>
      <c r="AH11" s="947"/>
      <c r="AI11" s="947"/>
      <c r="AJ11" s="947"/>
      <c r="AK11" s="952"/>
      <c r="AL11" s="944"/>
      <c r="AM11" s="944"/>
      <c r="AN11" s="946"/>
      <c r="AO11" s="1"/>
      <c r="AP11" s="1"/>
      <c r="AQ11" s="1"/>
    </row>
    <row r="12" spans="1:43" ht="14.25" customHeight="1">
      <c r="A12" s="942"/>
      <c r="B12" s="947"/>
      <c r="C12" s="929"/>
      <c r="D12" s="947"/>
      <c r="E12" s="947"/>
      <c r="F12" s="948"/>
      <c r="G12" s="947"/>
      <c r="H12" s="947"/>
      <c r="I12" s="947"/>
      <c r="J12" s="953"/>
      <c r="K12" s="947"/>
      <c r="L12" s="954"/>
      <c r="M12" s="919"/>
      <c r="N12" s="919"/>
      <c r="O12" s="919"/>
      <c r="P12" s="947"/>
      <c r="Q12" s="947"/>
      <c r="R12" s="947"/>
      <c r="S12" s="947"/>
      <c r="T12" s="947"/>
      <c r="U12" s="947"/>
      <c r="V12" s="929"/>
      <c r="W12" s="947"/>
      <c r="X12" s="951"/>
      <c r="Y12" s="951"/>
      <c r="Z12" s="947"/>
      <c r="AA12" s="947"/>
      <c r="AB12" s="947"/>
      <c r="AC12" s="947"/>
      <c r="AD12" s="951"/>
      <c r="AE12" s="951"/>
      <c r="AF12" s="947"/>
      <c r="AG12" s="947"/>
      <c r="AH12" s="947"/>
      <c r="AI12" s="947"/>
      <c r="AJ12" s="947"/>
      <c r="AK12" s="952"/>
      <c r="AL12" s="947"/>
      <c r="AM12" s="947"/>
      <c r="AN12" s="955"/>
      <c r="AO12" s="1"/>
      <c r="AP12" s="1"/>
      <c r="AQ12" s="1"/>
    </row>
    <row r="13" spans="1:43" ht="13.5" customHeight="1">
      <c r="A13" s="942"/>
      <c r="B13" s="929"/>
      <c r="C13" s="929"/>
      <c r="D13" s="947"/>
      <c r="E13" s="947"/>
      <c r="F13" s="949"/>
      <c r="G13" s="947"/>
      <c r="H13" s="947"/>
      <c r="I13" s="947"/>
      <c r="J13" s="954"/>
      <c r="K13" s="947"/>
      <c r="L13" s="919"/>
      <c r="M13" s="919"/>
      <c r="N13" s="919"/>
      <c r="O13" s="919"/>
      <c r="P13" s="947"/>
      <c r="Q13" s="947"/>
      <c r="R13" s="947"/>
      <c r="S13" s="947"/>
      <c r="T13" s="947"/>
      <c r="U13" s="947"/>
      <c r="V13" s="929"/>
      <c r="W13" s="947"/>
      <c r="X13" s="947"/>
      <c r="Y13" s="947"/>
      <c r="Z13" s="947"/>
      <c r="AA13" s="947"/>
      <c r="AB13" s="947"/>
      <c r="AC13" s="947"/>
      <c r="AD13" s="947"/>
      <c r="AE13" s="956"/>
      <c r="AF13" s="947"/>
      <c r="AG13" s="947"/>
      <c r="AH13" s="947"/>
      <c r="AI13" s="947"/>
      <c r="AJ13" s="947"/>
      <c r="AK13" s="952"/>
      <c r="AL13" s="944"/>
      <c r="AM13" s="944"/>
      <c r="AN13" s="946"/>
      <c r="AO13" s="1"/>
      <c r="AP13" s="1"/>
      <c r="AQ13" s="1"/>
    </row>
    <row r="14" spans="1:43" ht="13.5" customHeight="1">
      <c r="A14" s="942"/>
      <c r="B14" s="929"/>
      <c r="C14" s="929"/>
      <c r="D14" s="947"/>
      <c r="E14" s="947"/>
      <c r="F14" s="949"/>
      <c r="G14" s="947"/>
      <c r="H14" s="947"/>
      <c r="I14" s="947"/>
      <c r="J14" s="953"/>
      <c r="K14" s="947"/>
      <c r="L14" s="953"/>
      <c r="M14" s="919"/>
      <c r="N14" s="919"/>
      <c r="O14" s="919"/>
      <c r="P14" s="947"/>
      <c r="Q14" s="947"/>
      <c r="R14" s="953"/>
      <c r="S14" s="947"/>
      <c r="T14" s="953"/>
      <c r="U14" s="947"/>
      <c r="V14" s="929"/>
      <c r="W14" s="947"/>
      <c r="X14" s="947"/>
      <c r="Y14" s="947"/>
      <c r="Z14" s="947"/>
      <c r="AA14" s="947"/>
      <c r="AB14" s="947"/>
      <c r="AC14" s="947"/>
      <c r="AD14" s="947"/>
      <c r="AE14" s="954"/>
      <c r="AF14" s="947"/>
      <c r="AG14" s="947"/>
      <c r="AH14" s="947"/>
      <c r="AI14" s="947"/>
      <c r="AJ14" s="947"/>
      <c r="AK14" s="947"/>
      <c r="AL14" s="944"/>
      <c r="AM14" s="944"/>
      <c r="AN14" s="946"/>
      <c r="AO14" s="1"/>
      <c r="AP14" s="1"/>
      <c r="AQ14" s="1"/>
    </row>
    <row r="15" spans="1:43" ht="13.5" customHeight="1">
      <c r="A15" s="942"/>
      <c r="B15" s="929"/>
      <c r="C15" s="929"/>
      <c r="D15" s="947"/>
      <c r="E15" s="947"/>
      <c r="F15" s="949"/>
      <c r="G15" s="947"/>
      <c r="H15" s="947"/>
      <c r="I15" s="947"/>
      <c r="J15" s="929"/>
      <c r="K15" s="947"/>
      <c r="L15" s="919"/>
      <c r="M15" s="919"/>
      <c r="N15" s="919"/>
      <c r="O15" s="919"/>
      <c r="P15" s="947"/>
      <c r="Q15" s="947"/>
      <c r="R15" s="947"/>
      <c r="S15" s="947"/>
      <c r="T15" s="947"/>
      <c r="U15" s="947"/>
      <c r="V15" s="929"/>
      <c r="W15" s="947"/>
      <c r="X15" s="947"/>
      <c r="Y15" s="947"/>
      <c r="Z15" s="947"/>
      <c r="AA15" s="947"/>
      <c r="AB15" s="947"/>
      <c r="AC15" s="947"/>
      <c r="AD15" s="947"/>
      <c r="AE15" s="953"/>
      <c r="AF15" s="947"/>
      <c r="AG15" s="947"/>
      <c r="AH15" s="947"/>
      <c r="AI15" s="947"/>
      <c r="AJ15" s="947"/>
      <c r="AK15" s="950"/>
      <c r="AL15" s="944"/>
      <c r="AM15" s="944"/>
      <c r="AN15" s="946"/>
      <c r="AO15" s="1"/>
      <c r="AP15" s="1"/>
      <c r="AQ15" s="1"/>
    </row>
    <row r="16" spans="1:43" ht="12.75" customHeight="1">
      <c r="A16" s="942"/>
      <c r="B16" s="929"/>
      <c r="C16" s="929"/>
      <c r="D16" s="947"/>
      <c r="E16" s="947"/>
      <c r="F16" s="950"/>
      <c r="G16" s="947"/>
      <c r="H16" s="947"/>
      <c r="I16" s="947"/>
      <c r="J16" s="953"/>
      <c r="K16" s="947"/>
      <c r="L16" s="953"/>
      <c r="M16" s="919"/>
      <c r="N16" s="919"/>
      <c r="O16" s="919"/>
      <c r="P16" s="947"/>
      <c r="Q16" s="947"/>
      <c r="R16" s="953"/>
      <c r="S16" s="947"/>
      <c r="T16" s="953"/>
      <c r="U16" s="947"/>
      <c r="V16" s="929"/>
      <c r="W16" s="947"/>
      <c r="X16" s="953"/>
      <c r="Y16" s="953"/>
      <c r="Z16" s="947"/>
      <c r="AA16" s="947"/>
      <c r="AB16" s="947"/>
      <c r="AC16" s="947"/>
      <c r="AD16" s="953"/>
      <c r="AE16" s="953"/>
      <c r="AF16" s="947"/>
      <c r="AG16" s="947"/>
      <c r="AH16" s="947"/>
      <c r="AI16" s="947"/>
      <c r="AJ16" s="947"/>
      <c r="AK16" s="952"/>
      <c r="AL16" s="944"/>
      <c r="AM16" s="944"/>
      <c r="AN16" s="946"/>
      <c r="AO16" s="1"/>
      <c r="AP16" s="1"/>
      <c r="AQ16" s="1"/>
    </row>
    <row r="17" spans="1:43" ht="13.5">
      <c r="A17" s="942"/>
      <c r="B17" s="929"/>
      <c r="C17" s="929"/>
      <c r="D17" s="947"/>
      <c r="E17" s="947"/>
      <c r="F17" s="952"/>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8"/>
      <c r="AJ17" s="947"/>
      <c r="AK17" s="952"/>
      <c r="AL17" s="944"/>
      <c r="AM17" s="944"/>
      <c r="AN17" s="946"/>
      <c r="AO17" s="1"/>
      <c r="AP17" s="1"/>
      <c r="AQ17" s="1"/>
    </row>
    <row r="18" spans="1:43" ht="13.5">
      <c r="A18" s="942"/>
      <c r="B18" s="947"/>
      <c r="C18" s="929"/>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29"/>
      <c r="AD18" s="929"/>
      <c r="AE18" s="929"/>
      <c r="AF18" s="929"/>
      <c r="AG18" s="947"/>
      <c r="AH18" s="947"/>
      <c r="AI18" s="948"/>
      <c r="AJ18" s="947"/>
      <c r="AK18" s="947"/>
      <c r="AL18" s="947"/>
      <c r="AM18" s="947"/>
      <c r="AN18" s="955"/>
      <c r="AO18" s="1"/>
      <c r="AP18" s="1"/>
      <c r="AQ18" s="1"/>
    </row>
    <row r="19" spans="1:43" ht="13.5">
      <c r="A19" s="942"/>
      <c r="B19" s="947"/>
      <c r="C19" s="929"/>
      <c r="D19" s="947"/>
      <c r="E19" s="947"/>
      <c r="F19" s="947"/>
      <c r="G19" s="947"/>
      <c r="H19" s="947"/>
      <c r="I19" s="947"/>
      <c r="J19" s="954"/>
      <c r="K19" s="954"/>
      <c r="L19" s="954"/>
      <c r="M19" s="947"/>
      <c r="N19" s="947"/>
      <c r="O19" s="947"/>
      <c r="P19" s="947"/>
      <c r="Q19" s="947"/>
      <c r="R19" s="947"/>
      <c r="S19" s="947"/>
      <c r="T19" s="947"/>
      <c r="U19" s="947"/>
      <c r="V19" s="947"/>
      <c r="W19" s="947"/>
      <c r="X19" s="947"/>
      <c r="Y19" s="947"/>
      <c r="Z19" s="947"/>
      <c r="AA19" s="947"/>
      <c r="AB19" s="947"/>
      <c r="AC19" s="954"/>
      <c r="AD19" s="954"/>
      <c r="AE19" s="954"/>
      <c r="AF19" s="954"/>
      <c r="AG19" s="947"/>
      <c r="AH19" s="947"/>
      <c r="AI19" s="947"/>
      <c r="AJ19" s="947"/>
      <c r="AK19" s="947"/>
      <c r="AL19" s="944"/>
      <c r="AM19" s="944"/>
      <c r="AN19" s="946"/>
      <c r="AO19" s="1"/>
      <c r="AP19" s="1"/>
      <c r="AQ19" s="1"/>
    </row>
    <row r="20" spans="1:43" ht="13.5">
      <c r="A20" s="942"/>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29"/>
      <c r="AD20" s="929"/>
      <c r="AE20" s="929"/>
      <c r="AF20" s="929"/>
      <c r="AG20" s="947"/>
      <c r="AH20" s="947"/>
      <c r="AI20" s="947"/>
      <c r="AJ20" s="947"/>
      <c r="AK20" s="947"/>
      <c r="AL20" s="944"/>
      <c r="AM20" s="944"/>
      <c r="AN20" s="946"/>
      <c r="AO20" s="1"/>
      <c r="AP20" s="1"/>
      <c r="AQ20" s="1"/>
    </row>
    <row r="21" spans="1:43" ht="13.5">
      <c r="A21" s="942"/>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29"/>
      <c r="AD21" s="929"/>
      <c r="AE21" s="929"/>
      <c r="AF21" s="929"/>
      <c r="AG21" s="947"/>
      <c r="AH21" s="947"/>
      <c r="AI21" s="947"/>
      <c r="AJ21" s="947"/>
      <c r="AK21" s="947"/>
      <c r="AL21" s="944"/>
      <c r="AM21" s="944"/>
      <c r="AN21" s="946"/>
      <c r="AO21" s="1"/>
      <c r="AP21" s="1"/>
      <c r="AQ21" s="1"/>
    </row>
    <row r="22" spans="1:43" ht="13.5">
      <c r="A22" s="942"/>
      <c r="B22" s="947"/>
      <c r="C22" s="947"/>
      <c r="D22" s="947"/>
      <c r="E22" s="947"/>
      <c r="F22" s="929"/>
      <c r="G22" s="929"/>
      <c r="H22" s="929"/>
      <c r="I22" s="929"/>
      <c r="J22" s="929"/>
      <c r="K22" s="929"/>
      <c r="L22" s="929"/>
      <c r="M22" s="929"/>
      <c r="N22" s="929"/>
      <c r="O22" s="929"/>
      <c r="P22" s="929"/>
      <c r="Q22" s="929"/>
      <c r="R22" s="929"/>
      <c r="S22" s="929"/>
      <c r="T22" s="929"/>
      <c r="U22" s="929"/>
      <c r="V22" s="929"/>
      <c r="W22" s="929"/>
      <c r="X22" s="929"/>
      <c r="Y22" s="929"/>
      <c r="Z22" s="929"/>
      <c r="AA22" s="929"/>
      <c r="AB22" s="954"/>
      <c r="AC22" s="919"/>
      <c r="AD22" s="919"/>
      <c r="AE22" s="919"/>
      <c r="AF22" s="919"/>
      <c r="AG22" s="919"/>
      <c r="AH22" s="929"/>
      <c r="AI22" s="929"/>
      <c r="AJ22" s="919"/>
      <c r="AK22" s="919"/>
      <c r="AL22" s="944"/>
      <c r="AM22" s="944"/>
      <c r="AN22" s="946"/>
      <c r="AO22" s="1"/>
      <c r="AP22" s="1"/>
      <c r="AQ22" s="1"/>
    </row>
    <row r="23" spans="1:43" ht="11.25" customHeight="1">
      <c r="A23" s="942"/>
      <c r="B23" s="947"/>
      <c r="C23" s="947"/>
      <c r="D23" s="947"/>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47"/>
      <c r="AL23" s="944"/>
      <c r="AM23" s="944"/>
      <c r="AN23" s="946"/>
      <c r="AO23" s="1"/>
      <c r="AP23" s="1"/>
      <c r="AQ23" s="1"/>
    </row>
    <row r="24" spans="1:43" ht="13.5">
      <c r="A24" s="957"/>
      <c r="B24" s="947"/>
      <c r="C24" s="947"/>
      <c r="D24" s="947"/>
      <c r="E24" s="958"/>
      <c r="F24" s="959"/>
      <c r="G24" s="960"/>
      <c r="H24" s="961"/>
      <c r="I24" s="959"/>
      <c r="J24" s="959"/>
      <c r="K24" s="961"/>
      <c r="L24" s="962"/>
      <c r="M24" s="959"/>
      <c r="N24" s="959"/>
      <c r="O24" s="962"/>
      <c r="P24" s="961"/>
      <c r="Q24" s="959"/>
      <c r="R24" s="959"/>
      <c r="S24" s="961"/>
      <c r="T24" s="962"/>
      <c r="U24" s="959"/>
      <c r="V24" s="959"/>
      <c r="W24" s="962"/>
      <c r="X24" s="961"/>
      <c r="Y24" s="958"/>
      <c r="Z24" s="958"/>
      <c r="AA24" s="961"/>
      <c r="AB24" s="962"/>
      <c r="AC24" s="962"/>
      <c r="AD24" s="962"/>
      <c r="AE24" s="962"/>
      <c r="AF24" s="961"/>
      <c r="AG24" s="958"/>
      <c r="AH24" s="958"/>
      <c r="AI24" s="929"/>
      <c r="AJ24" s="929"/>
      <c r="AK24" s="947"/>
      <c r="AL24" s="944"/>
      <c r="AM24" s="944"/>
      <c r="AN24" s="946"/>
      <c r="AO24" s="1"/>
      <c r="AP24" s="1"/>
      <c r="AQ24" s="1"/>
    </row>
    <row r="25" spans="1:43" ht="13.5">
      <c r="A25" s="957"/>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55"/>
      <c r="AO25" s="1"/>
      <c r="AP25" s="1"/>
      <c r="AQ25" s="1"/>
    </row>
    <row r="26" spans="1:43" ht="13.5">
      <c r="A26" s="957"/>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4"/>
      <c r="AM26" s="944"/>
      <c r="AN26" s="946"/>
      <c r="AO26" s="1"/>
      <c r="AP26" s="1"/>
      <c r="AQ26" s="1"/>
    </row>
    <row r="27" spans="1:43" ht="13.5">
      <c r="A27" s="957"/>
      <c r="B27" s="929"/>
      <c r="C27" s="929"/>
      <c r="D27" s="929"/>
      <c r="E27" s="947"/>
      <c r="F27" s="947"/>
      <c r="G27" s="947"/>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929"/>
      <c r="AJ27" s="929"/>
      <c r="AK27" s="929"/>
      <c r="AL27" s="963"/>
      <c r="AM27" s="944"/>
      <c r="AN27" s="946"/>
      <c r="AO27" s="1"/>
      <c r="AP27" s="1"/>
      <c r="AQ27" s="1"/>
    </row>
    <row r="28" spans="1:43" ht="13.5">
      <c r="A28" s="942"/>
      <c r="B28" s="929"/>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44"/>
      <c r="AM28" s="944"/>
      <c r="AN28" s="946"/>
      <c r="AO28" s="1"/>
      <c r="AP28" s="1"/>
      <c r="AQ28" s="1"/>
    </row>
    <row r="29" spans="1:43" ht="13.5">
      <c r="A29" s="942"/>
      <c r="B29" s="947"/>
      <c r="C29" s="947"/>
      <c r="D29" s="947"/>
      <c r="E29" s="958"/>
      <c r="F29" s="959"/>
      <c r="G29" s="961"/>
      <c r="H29" s="962"/>
      <c r="I29" s="958"/>
      <c r="J29" s="958"/>
      <c r="K29" s="929"/>
      <c r="L29" s="929"/>
      <c r="M29" s="947"/>
      <c r="N29" s="912"/>
      <c r="O29" s="947"/>
      <c r="P29" s="959"/>
      <c r="Q29" s="959"/>
      <c r="R29" s="962"/>
      <c r="S29" s="960"/>
      <c r="T29" s="959"/>
      <c r="U29" s="959"/>
      <c r="V29" s="962"/>
      <c r="W29" s="960"/>
      <c r="X29" s="958"/>
      <c r="Y29" s="958"/>
      <c r="Z29" s="929"/>
      <c r="AA29" s="929"/>
      <c r="AB29" s="929"/>
      <c r="AC29" s="912"/>
      <c r="AD29" s="912"/>
      <c r="AE29" s="959"/>
      <c r="AF29" s="959"/>
      <c r="AG29" s="961"/>
      <c r="AH29" s="960"/>
      <c r="AI29" s="959"/>
      <c r="AJ29" s="959"/>
      <c r="AK29" s="947"/>
      <c r="AL29" s="944"/>
      <c r="AM29" s="944"/>
      <c r="AN29" s="946"/>
      <c r="AO29" s="1"/>
      <c r="AP29" s="1"/>
      <c r="AQ29" s="1"/>
    </row>
    <row r="30" spans="1:43" ht="13.5">
      <c r="A30" s="942"/>
      <c r="B30" s="954"/>
      <c r="C30" s="919"/>
      <c r="D30" s="964"/>
      <c r="E30" s="964"/>
      <c r="F30" s="964"/>
      <c r="G30" s="964"/>
      <c r="H30" s="964"/>
      <c r="I30" s="964"/>
      <c r="J30" s="964"/>
      <c r="K30" s="964"/>
      <c r="L30" s="929"/>
      <c r="M30" s="954"/>
      <c r="N30" s="919"/>
      <c r="O30" s="964"/>
      <c r="P30" s="964"/>
      <c r="Q30" s="964"/>
      <c r="R30" s="964"/>
      <c r="S30" s="964"/>
      <c r="T30" s="964"/>
      <c r="U30" s="964"/>
      <c r="V30" s="964"/>
      <c r="W30" s="964"/>
      <c r="X30" s="964"/>
      <c r="Y30" s="964"/>
      <c r="Z30" s="964"/>
      <c r="AA30" s="929"/>
      <c r="AB30" s="954"/>
      <c r="AC30" s="919"/>
      <c r="AD30" s="964"/>
      <c r="AE30" s="964"/>
      <c r="AF30" s="964"/>
      <c r="AG30" s="964"/>
      <c r="AH30" s="964"/>
      <c r="AI30" s="964"/>
      <c r="AJ30" s="964"/>
      <c r="AK30" s="964"/>
      <c r="AL30" s="944"/>
      <c r="AM30" s="944"/>
      <c r="AN30" s="946"/>
      <c r="AO30" s="1"/>
      <c r="AP30" s="1"/>
      <c r="AQ30" s="1"/>
    </row>
    <row r="31" spans="1:43" ht="13.5">
      <c r="A31" s="942"/>
      <c r="B31" s="954"/>
      <c r="C31" s="919"/>
      <c r="D31" s="964"/>
      <c r="E31" s="964"/>
      <c r="F31" s="964"/>
      <c r="G31" s="964"/>
      <c r="H31" s="964"/>
      <c r="I31" s="964"/>
      <c r="J31" s="964"/>
      <c r="K31" s="964"/>
      <c r="L31" s="929"/>
      <c r="M31" s="954"/>
      <c r="N31" s="919"/>
      <c r="O31" s="964"/>
      <c r="P31" s="964"/>
      <c r="Q31" s="964"/>
      <c r="R31" s="964"/>
      <c r="S31" s="964"/>
      <c r="T31" s="964"/>
      <c r="U31" s="964"/>
      <c r="V31" s="964"/>
      <c r="W31" s="964"/>
      <c r="X31" s="964"/>
      <c r="Y31" s="964"/>
      <c r="Z31" s="964"/>
      <c r="AA31" s="929"/>
      <c r="AB31" s="954"/>
      <c r="AC31" s="919"/>
      <c r="AD31" s="964"/>
      <c r="AE31" s="964"/>
      <c r="AF31" s="964"/>
      <c r="AG31" s="964"/>
      <c r="AH31" s="964"/>
      <c r="AI31" s="964"/>
      <c r="AJ31" s="964"/>
      <c r="AK31" s="964"/>
      <c r="AL31" s="944"/>
      <c r="AM31" s="944"/>
      <c r="AN31" s="946"/>
      <c r="AO31" s="1"/>
      <c r="AP31" s="1"/>
      <c r="AQ31" s="1"/>
    </row>
    <row r="32" spans="1:43" ht="13.5" customHeight="1">
      <c r="A32" s="926"/>
      <c r="B32" s="954"/>
      <c r="C32" s="919"/>
      <c r="D32" s="954"/>
      <c r="E32" s="954"/>
      <c r="F32" s="954"/>
      <c r="G32" s="954"/>
      <c r="H32" s="954"/>
      <c r="I32" s="954"/>
      <c r="J32" s="954"/>
      <c r="K32" s="954"/>
      <c r="L32" s="929"/>
      <c r="M32" s="919"/>
      <c r="N32" s="919"/>
      <c r="O32" s="954"/>
      <c r="P32" s="954"/>
      <c r="Q32" s="954"/>
      <c r="R32" s="954"/>
      <c r="S32" s="954"/>
      <c r="T32" s="954"/>
      <c r="U32" s="954"/>
      <c r="V32" s="954"/>
      <c r="W32" s="964"/>
      <c r="X32" s="964"/>
      <c r="Y32" s="964"/>
      <c r="Z32" s="964"/>
      <c r="AA32" s="929"/>
      <c r="AB32" s="919"/>
      <c r="AC32" s="919"/>
      <c r="AD32" s="954"/>
      <c r="AE32" s="954"/>
      <c r="AF32" s="954"/>
      <c r="AG32" s="954"/>
      <c r="AH32" s="964"/>
      <c r="AI32" s="964"/>
      <c r="AJ32" s="964"/>
      <c r="AK32" s="964"/>
      <c r="AL32" s="947"/>
      <c r="AM32" s="947"/>
      <c r="AN32" s="955"/>
      <c r="AO32" s="1"/>
      <c r="AP32" s="1"/>
      <c r="AQ32" s="1"/>
    </row>
    <row r="33" spans="1:43" ht="13.5">
      <c r="A33" s="926"/>
      <c r="B33" s="954"/>
      <c r="C33" s="919"/>
      <c r="D33" s="964"/>
      <c r="E33" s="964"/>
      <c r="F33" s="964"/>
      <c r="G33" s="964"/>
      <c r="H33" s="964"/>
      <c r="I33" s="964"/>
      <c r="J33" s="964"/>
      <c r="K33" s="964"/>
      <c r="L33" s="929"/>
      <c r="M33" s="954"/>
      <c r="N33" s="919"/>
      <c r="O33" s="964"/>
      <c r="P33" s="964"/>
      <c r="Q33" s="964"/>
      <c r="R33" s="964"/>
      <c r="S33" s="964"/>
      <c r="T33" s="964"/>
      <c r="U33" s="964"/>
      <c r="V33" s="964"/>
      <c r="W33" s="964"/>
      <c r="X33" s="964"/>
      <c r="Y33" s="964"/>
      <c r="Z33" s="964"/>
      <c r="AA33" s="929"/>
      <c r="AB33" s="954"/>
      <c r="AC33" s="919"/>
      <c r="AD33" s="964"/>
      <c r="AE33" s="964"/>
      <c r="AF33" s="964"/>
      <c r="AG33" s="964"/>
      <c r="AH33" s="964"/>
      <c r="AI33" s="964"/>
      <c r="AJ33" s="964"/>
      <c r="AK33" s="964"/>
      <c r="AL33" s="944"/>
      <c r="AM33" s="944"/>
      <c r="AN33" s="946"/>
      <c r="AO33" s="1"/>
      <c r="AP33" s="1"/>
      <c r="AQ33" s="1"/>
    </row>
    <row r="34" spans="1:43" ht="13.5">
      <c r="A34" s="926"/>
      <c r="B34" s="954"/>
      <c r="C34" s="919"/>
      <c r="D34" s="954"/>
      <c r="E34" s="954"/>
      <c r="F34" s="954"/>
      <c r="G34" s="954"/>
      <c r="H34" s="954"/>
      <c r="I34" s="954"/>
      <c r="J34" s="954"/>
      <c r="K34" s="954"/>
      <c r="L34" s="929"/>
      <c r="M34" s="954"/>
      <c r="N34" s="919"/>
      <c r="O34" s="954"/>
      <c r="P34" s="954"/>
      <c r="Q34" s="954"/>
      <c r="R34" s="954"/>
      <c r="S34" s="954"/>
      <c r="T34" s="954"/>
      <c r="U34" s="954"/>
      <c r="V34" s="954"/>
      <c r="W34" s="964"/>
      <c r="X34" s="964"/>
      <c r="Y34" s="964"/>
      <c r="Z34" s="964"/>
      <c r="AA34" s="929"/>
      <c r="AB34" s="954"/>
      <c r="AC34" s="919"/>
      <c r="AD34" s="954"/>
      <c r="AE34" s="954"/>
      <c r="AF34" s="954"/>
      <c r="AG34" s="954"/>
      <c r="AH34" s="964"/>
      <c r="AI34" s="964"/>
      <c r="AJ34" s="964"/>
      <c r="AK34" s="964"/>
      <c r="AL34" s="944"/>
      <c r="AM34" s="944"/>
      <c r="AN34" s="946"/>
      <c r="AO34" s="1"/>
      <c r="AP34" s="1"/>
      <c r="AQ34" s="1"/>
    </row>
    <row r="35" spans="1:43" ht="13.5">
      <c r="A35" s="926"/>
      <c r="B35" s="954"/>
      <c r="C35" s="919"/>
      <c r="D35" s="954"/>
      <c r="E35" s="954"/>
      <c r="F35" s="954"/>
      <c r="G35" s="954"/>
      <c r="H35" s="954"/>
      <c r="I35" s="954"/>
      <c r="J35" s="954"/>
      <c r="K35" s="954"/>
      <c r="L35" s="929"/>
      <c r="M35" s="954"/>
      <c r="N35" s="919"/>
      <c r="O35" s="954"/>
      <c r="P35" s="954"/>
      <c r="Q35" s="954"/>
      <c r="R35" s="954"/>
      <c r="S35" s="954"/>
      <c r="T35" s="954"/>
      <c r="U35" s="954"/>
      <c r="V35" s="954"/>
      <c r="W35" s="964"/>
      <c r="X35" s="964"/>
      <c r="Y35" s="964"/>
      <c r="Z35" s="964"/>
      <c r="AA35" s="929"/>
      <c r="AB35" s="954"/>
      <c r="AC35" s="919"/>
      <c r="AD35" s="954"/>
      <c r="AE35" s="954"/>
      <c r="AF35" s="954"/>
      <c r="AG35" s="954"/>
      <c r="AH35" s="964"/>
      <c r="AI35" s="964"/>
      <c r="AJ35" s="964"/>
      <c r="AK35" s="964"/>
      <c r="AL35" s="944"/>
      <c r="AM35" s="944"/>
      <c r="AN35" s="946"/>
      <c r="AO35" s="1"/>
      <c r="AP35" s="1"/>
      <c r="AQ35" s="1"/>
    </row>
    <row r="36" spans="1:43" ht="13.5">
      <c r="A36" s="965"/>
      <c r="B36" s="929"/>
      <c r="C36" s="929"/>
      <c r="D36" s="929"/>
      <c r="E36" s="929"/>
      <c r="F36" s="929"/>
      <c r="G36" s="929"/>
      <c r="H36" s="929"/>
      <c r="I36" s="929"/>
      <c r="J36" s="929"/>
      <c r="K36" s="929"/>
      <c r="L36" s="929"/>
      <c r="M36" s="929"/>
      <c r="N36" s="929"/>
      <c r="O36" s="929"/>
      <c r="P36" s="929"/>
      <c r="Q36" s="929"/>
      <c r="R36" s="943"/>
      <c r="S36" s="943"/>
      <c r="T36" s="947"/>
      <c r="U36" s="947"/>
      <c r="V36" s="947"/>
      <c r="W36" s="947"/>
      <c r="X36" s="947"/>
      <c r="Y36" s="947"/>
      <c r="Z36" s="947"/>
      <c r="AA36" s="947"/>
      <c r="AB36" s="947"/>
      <c r="AC36" s="943"/>
      <c r="AD36" s="943"/>
      <c r="AE36" s="943"/>
      <c r="AF36" s="943"/>
      <c r="AG36" s="943"/>
      <c r="AH36" s="943"/>
      <c r="AI36" s="943"/>
      <c r="AJ36" s="943"/>
      <c r="AK36" s="171"/>
      <c r="AL36" s="1119" t="s">
        <v>438</v>
      </c>
      <c r="AM36" s="1120"/>
      <c r="AN36" s="1658"/>
      <c r="AO36" s="1"/>
      <c r="AP36" s="1"/>
      <c r="AQ36" s="1"/>
    </row>
    <row r="37" spans="1:43" ht="13.5">
      <c r="A37" s="355"/>
      <c r="B37" s="269"/>
      <c r="C37" s="269"/>
      <c r="D37" s="269" t="s">
        <v>807</v>
      </c>
      <c r="E37" s="269"/>
      <c r="F37" s="131"/>
      <c r="G37" s="269"/>
      <c r="H37" s="269"/>
      <c r="I37" s="269"/>
      <c r="J37" s="269"/>
      <c r="K37" s="269"/>
      <c r="L37" s="269"/>
      <c r="M37" s="269"/>
      <c r="N37" s="269"/>
      <c r="O37" s="269"/>
      <c r="P37" s="269"/>
      <c r="Q37" s="269"/>
      <c r="R37" s="71"/>
      <c r="S37" s="71"/>
      <c r="T37" s="269"/>
      <c r="U37" s="269"/>
      <c r="V37" s="269"/>
      <c r="W37" s="269"/>
      <c r="X37" s="269"/>
      <c r="Y37" s="269"/>
      <c r="Z37" s="269"/>
      <c r="AA37" s="269"/>
      <c r="AB37" s="269"/>
      <c r="AC37" s="269"/>
      <c r="AD37" s="131"/>
      <c r="AE37" s="71"/>
      <c r="AF37" s="71"/>
      <c r="AG37" s="71"/>
      <c r="AH37" s="71"/>
      <c r="AI37" s="71"/>
      <c r="AJ37" s="71"/>
      <c r="AK37" s="71"/>
      <c r="AL37" s="77" t="s">
        <v>387</v>
      </c>
      <c r="AM37" s="77" t="s">
        <v>806</v>
      </c>
      <c r="AN37" s="240" t="s">
        <v>389</v>
      </c>
      <c r="AO37" s="1"/>
      <c r="AP37" s="1"/>
      <c r="AQ37" s="1"/>
    </row>
    <row r="38" spans="1:43" ht="13.5">
      <c r="A38" s="24"/>
      <c r="B38" s="357"/>
      <c r="G38" s="1659" t="s">
        <v>657</v>
      </c>
      <c r="H38" s="1394"/>
      <c r="I38" s="1394"/>
      <c r="J38" s="1394"/>
      <c r="K38" s="1394"/>
      <c r="L38" s="1394"/>
      <c r="M38" s="1394"/>
      <c r="N38" s="269"/>
      <c r="O38" s="356"/>
      <c r="P38" s="356"/>
      <c r="Q38" s="358"/>
      <c r="R38" s="1239" t="str">
        <f>'設条'!AE28</f>
        <v>ＳＷＰＲ７Ｂ１２Ｓ１2.7</v>
      </c>
      <c r="S38" s="1271"/>
      <c r="T38" s="1271"/>
      <c r="U38" s="1271"/>
      <c r="V38" s="1271"/>
      <c r="W38" s="1271"/>
      <c r="X38" s="1271"/>
      <c r="Y38" s="1271"/>
      <c r="Z38" s="1271"/>
      <c r="AA38" s="1271"/>
      <c r="AB38" s="1271"/>
      <c r="AC38" s="1271"/>
      <c r="AD38" s="1271"/>
      <c r="AE38" s="1271"/>
      <c r="AF38" s="1271"/>
      <c r="AG38" s="1271"/>
      <c r="AH38" s="1271"/>
      <c r="AI38" s="1271"/>
      <c r="AJ38" s="1271"/>
      <c r="AK38" s="1272"/>
      <c r="AL38" s="841"/>
      <c r="AM38" s="1251"/>
      <c r="AN38" s="1662"/>
      <c r="AO38" s="1"/>
      <c r="AP38" s="1"/>
      <c r="AQ38" s="1"/>
    </row>
    <row r="39" spans="1:43" ht="13.5">
      <c r="A39" s="1665" t="s">
        <v>658</v>
      </c>
      <c r="B39" s="1666"/>
      <c r="C39" s="1145" t="s">
        <v>659</v>
      </c>
      <c r="D39" s="1146"/>
      <c r="E39" s="1146"/>
      <c r="F39" s="1146"/>
      <c r="G39" s="1146"/>
      <c r="H39" s="1146"/>
      <c r="I39" s="1146"/>
      <c r="J39" s="1146"/>
      <c r="K39" s="1146"/>
      <c r="L39" s="1146"/>
      <c r="M39" s="1146"/>
      <c r="N39" s="1146"/>
      <c r="O39" s="1146"/>
      <c r="P39" s="1146"/>
      <c r="Q39" s="1147"/>
      <c r="R39" s="1239">
        <f>'設条'!AF42</f>
        <v>65</v>
      </c>
      <c r="S39" s="1271"/>
      <c r="T39" s="1271"/>
      <c r="U39" s="1271"/>
      <c r="V39" s="1271"/>
      <c r="W39" s="1271"/>
      <c r="X39" s="1271"/>
      <c r="Y39" s="1271"/>
      <c r="Z39" s="1271"/>
      <c r="AA39" s="1271"/>
      <c r="AB39" s="1271"/>
      <c r="AC39" s="1271"/>
      <c r="AD39" s="1271"/>
      <c r="AE39" s="1271"/>
      <c r="AF39" s="1271"/>
      <c r="AG39" s="1271"/>
      <c r="AH39" s="1271"/>
      <c r="AI39" s="1271"/>
      <c r="AJ39" s="1271"/>
      <c r="AK39" s="1272"/>
      <c r="AL39" s="841"/>
      <c r="AM39" s="1660"/>
      <c r="AN39" s="1663"/>
      <c r="AO39" s="1"/>
      <c r="AP39" s="1"/>
      <c r="AQ39" s="1"/>
    </row>
    <row r="40" spans="1:43" ht="13.5">
      <c r="A40" s="1665"/>
      <c r="B40" s="1666"/>
      <c r="C40" s="359"/>
      <c r="D40" s="149"/>
      <c r="E40" s="149"/>
      <c r="F40" s="266"/>
      <c r="G40" s="266"/>
      <c r="H40" s="1659" t="s">
        <v>660</v>
      </c>
      <c r="I40" s="1394"/>
      <c r="J40" s="1394"/>
      <c r="K40" s="1394"/>
      <c r="L40" s="1394"/>
      <c r="M40" s="1394"/>
      <c r="N40" s="266"/>
      <c r="O40" s="149"/>
      <c r="P40" s="149"/>
      <c r="Q40" s="330"/>
      <c r="R40" s="1415">
        <f>'設条'!AF36</f>
        <v>8</v>
      </c>
      <c r="S40" s="1667"/>
      <c r="T40" s="1667"/>
      <c r="U40" s="1667"/>
      <c r="V40" s="1667"/>
      <c r="W40" s="1667"/>
      <c r="X40" s="1667"/>
      <c r="Y40" s="1667"/>
      <c r="Z40" s="1667"/>
      <c r="AA40" s="1667"/>
      <c r="AB40" s="1667"/>
      <c r="AC40" s="1667"/>
      <c r="AD40" s="1667"/>
      <c r="AE40" s="1667"/>
      <c r="AF40" s="1667"/>
      <c r="AG40" s="1667"/>
      <c r="AH40" s="1667"/>
      <c r="AI40" s="1667"/>
      <c r="AJ40" s="1667"/>
      <c r="AK40" s="1668"/>
      <c r="AL40" s="841"/>
      <c r="AM40" s="1661"/>
      <c r="AN40" s="1664"/>
      <c r="AO40" s="1"/>
      <c r="AP40" s="1"/>
      <c r="AQ40" s="1"/>
    </row>
    <row r="41" spans="1:43" ht="17.25">
      <c r="A41" s="1665"/>
      <c r="B41" s="1666"/>
      <c r="C41" s="359"/>
      <c r="D41" s="149"/>
      <c r="E41" s="149"/>
      <c r="F41" s="149"/>
      <c r="G41" s="149"/>
      <c r="H41" s="149"/>
      <c r="I41" s="149"/>
      <c r="J41" s="149"/>
      <c r="K41" s="149"/>
      <c r="L41" s="149"/>
      <c r="M41" s="149"/>
      <c r="N41" s="149"/>
      <c r="O41" s="149"/>
      <c r="P41" s="149"/>
      <c r="Q41" s="330"/>
      <c r="R41" s="242"/>
      <c r="S41" s="1669" t="s">
        <v>661</v>
      </c>
      <c r="T41" s="1669"/>
      <c r="U41" s="360"/>
      <c r="V41" s="361"/>
      <c r="W41" s="1669" t="s">
        <v>662</v>
      </c>
      <c r="X41" s="1669"/>
      <c r="Y41" s="360"/>
      <c r="Z41" s="361"/>
      <c r="AA41" s="1670" t="s">
        <v>663</v>
      </c>
      <c r="AB41" s="1670"/>
      <c r="AC41" s="360"/>
      <c r="AD41" s="361"/>
      <c r="AE41" s="1671" t="s">
        <v>664</v>
      </c>
      <c r="AF41" s="1671"/>
      <c r="AG41" s="360"/>
      <c r="AH41" s="361"/>
      <c r="AI41" s="1672" t="s">
        <v>665</v>
      </c>
      <c r="AJ41" s="1672"/>
      <c r="AK41" s="353"/>
      <c r="AL41" s="77" t="s">
        <v>387</v>
      </c>
      <c r="AM41" s="77" t="s">
        <v>656</v>
      </c>
      <c r="AN41" s="240" t="s">
        <v>389</v>
      </c>
      <c r="AO41" s="1"/>
      <c r="AP41" s="1"/>
      <c r="AQ41" s="1"/>
    </row>
    <row r="42" spans="1:43" ht="14.25">
      <c r="A42" s="1665"/>
      <c r="B42" s="1666"/>
      <c r="C42" s="1099" t="s">
        <v>666</v>
      </c>
      <c r="D42" s="1097"/>
      <c r="E42" s="1097"/>
      <c r="F42" s="1097"/>
      <c r="G42" s="1097"/>
      <c r="H42" s="1097"/>
      <c r="I42" s="1097"/>
      <c r="J42" s="1097"/>
      <c r="K42" s="1097"/>
      <c r="L42" s="1097"/>
      <c r="M42" s="1097"/>
      <c r="N42" s="1097"/>
      <c r="O42" s="1097"/>
      <c r="P42" s="1097"/>
      <c r="Q42" s="1673"/>
      <c r="R42" s="1157">
        <v>0</v>
      </c>
      <c r="S42" s="1158"/>
      <c r="T42" s="1158"/>
      <c r="U42" s="1159"/>
      <c r="V42" s="1157"/>
      <c r="W42" s="1158"/>
      <c r="X42" s="1158"/>
      <c r="Y42" s="1159"/>
      <c r="Z42" s="1157"/>
      <c r="AA42" s="1158"/>
      <c r="AB42" s="1158"/>
      <c r="AC42" s="1159"/>
      <c r="AD42" s="1157"/>
      <c r="AE42" s="1158"/>
      <c r="AF42" s="1158"/>
      <c r="AG42" s="1159"/>
      <c r="AH42" s="1157"/>
      <c r="AI42" s="1158"/>
      <c r="AJ42" s="1158"/>
      <c r="AK42" s="1159"/>
      <c r="AL42" s="1674"/>
      <c r="AM42" s="1212"/>
      <c r="AN42" s="1309" t="s">
        <v>667</v>
      </c>
      <c r="AO42" s="1"/>
      <c r="AP42" s="1"/>
      <c r="AQ42" s="1"/>
    </row>
    <row r="43" spans="1:43" ht="14.25">
      <c r="A43" s="1665"/>
      <c r="B43" s="1666"/>
      <c r="C43" s="1099" t="s">
        <v>668</v>
      </c>
      <c r="D43" s="1095"/>
      <c r="E43" s="1095"/>
      <c r="F43" s="1095"/>
      <c r="G43" s="1095"/>
      <c r="H43" s="1095"/>
      <c r="I43" s="1095"/>
      <c r="J43" s="1095"/>
      <c r="K43" s="1095"/>
      <c r="L43" s="1095"/>
      <c r="M43" s="1095"/>
      <c r="N43" s="1095"/>
      <c r="O43" s="1095"/>
      <c r="P43" s="1095"/>
      <c r="Q43" s="1096"/>
      <c r="R43" s="1415">
        <f>'設条'!AE31</f>
        <v>1440</v>
      </c>
      <c r="S43" s="1416"/>
      <c r="T43" s="1416"/>
      <c r="U43" s="1416"/>
      <c r="V43" s="1416"/>
      <c r="W43" s="1416"/>
      <c r="X43" s="1416"/>
      <c r="Y43" s="1416"/>
      <c r="Z43" s="1416"/>
      <c r="AA43" s="1416"/>
      <c r="AB43" s="1416"/>
      <c r="AC43" s="1416"/>
      <c r="AD43" s="1416"/>
      <c r="AE43" s="1416"/>
      <c r="AF43" s="1416"/>
      <c r="AG43" s="1416"/>
      <c r="AH43" s="1416"/>
      <c r="AI43" s="1416"/>
      <c r="AJ43" s="1416"/>
      <c r="AK43" s="1417"/>
      <c r="AL43" s="1675"/>
      <c r="AM43" s="1165"/>
      <c r="AN43" s="1171"/>
      <c r="AO43" s="1"/>
      <c r="AP43" s="1"/>
      <c r="AQ43" s="1"/>
    </row>
    <row r="44" spans="1:43" ht="14.25">
      <c r="A44" s="1665"/>
      <c r="B44" s="1666"/>
      <c r="C44" s="1099" t="s">
        <v>669</v>
      </c>
      <c r="D44" s="1097"/>
      <c r="E44" s="1097"/>
      <c r="F44" s="1097"/>
      <c r="G44" s="1097"/>
      <c r="H44" s="1097"/>
      <c r="I44" s="1097"/>
      <c r="J44" s="1097"/>
      <c r="K44" s="1097"/>
      <c r="L44" s="1097"/>
      <c r="M44" s="1097"/>
      <c r="N44" s="1097"/>
      <c r="O44" s="1097"/>
      <c r="P44" s="1097"/>
      <c r="Q44" s="1673"/>
      <c r="R44" s="1157">
        <v>0</v>
      </c>
      <c r="S44" s="1158"/>
      <c r="T44" s="1158"/>
      <c r="U44" s="1159"/>
      <c r="V44" s="1157"/>
      <c r="W44" s="1158"/>
      <c r="X44" s="1158"/>
      <c r="Y44" s="1159"/>
      <c r="Z44" s="1157"/>
      <c r="AA44" s="1158"/>
      <c r="AB44" s="1158"/>
      <c r="AC44" s="1159"/>
      <c r="AD44" s="1157"/>
      <c r="AE44" s="1158"/>
      <c r="AF44" s="1158"/>
      <c r="AG44" s="1159"/>
      <c r="AH44" s="1157"/>
      <c r="AI44" s="1158"/>
      <c r="AJ44" s="1158"/>
      <c r="AK44" s="1159"/>
      <c r="AL44" s="1674"/>
      <c r="AM44" s="1613"/>
      <c r="AN44" s="1324"/>
      <c r="AO44" s="1"/>
      <c r="AP44" s="1"/>
      <c r="AQ44" s="1"/>
    </row>
    <row r="45" spans="1:43" ht="14.25">
      <c r="A45" s="1665"/>
      <c r="B45" s="1666"/>
      <c r="C45" s="1099" t="s">
        <v>670</v>
      </c>
      <c r="D45" s="1097"/>
      <c r="E45" s="1097"/>
      <c r="F45" s="1097"/>
      <c r="G45" s="1097"/>
      <c r="H45" s="1097"/>
      <c r="I45" s="1097"/>
      <c r="J45" s="1097"/>
      <c r="K45" s="1097"/>
      <c r="L45" s="1097"/>
      <c r="M45" s="1097"/>
      <c r="N45" s="1097"/>
      <c r="O45" s="1097"/>
      <c r="P45" s="1097"/>
      <c r="Q45" s="1673"/>
      <c r="R45" s="1415">
        <f>'設条'!AE32</f>
        <v>1295</v>
      </c>
      <c r="S45" s="1416"/>
      <c r="T45" s="1416"/>
      <c r="U45" s="1416"/>
      <c r="V45" s="1416"/>
      <c r="W45" s="1416"/>
      <c r="X45" s="1416"/>
      <c r="Y45" s="1416"/>
      <c r="Z45" s="1416"/>
      <c r="AA45" s="1416"/>
      <c r="AB45" s="1416"/>
      <c r="AC45" s="1416"/>
      <c r="AD45" s="1416"/>
      <c r="AE45" s="1416"/>
      <c r="AF45" s="1416"/>
      <c r="AG45" s="1416"/>
      <c r="AH45" s="1416"/>
      <c r="AI45" s="1416"/>
      <c r="AJ45" s="1416"/>
      <c r="AK45" s="1417"/>
      <c r="AL45" s="1675"/>
      <c r="AM45" s="1166"/>
      <c r="AN45" s="1324"/>
      <c r="AO45" s="1"/>
      <c r="AP45" s="1"/>
      <c r="AQ45" s="1"/>
    </row>
    <row r="46" spans="1:43" ht="13.5">
      <c r="A46" s="1665"/>
      <c r="B46" s="1666"/>
      <c r="C46" s="1099" t="s">
        <v>671</v>
      </c>
      <c r="D46" s="1097"/>
      <c r="E46" s="1097"/>
      <c r="F46" s="1097"/>
      <c r="G46" s="1097"/>
      <c r="H46" s="1097"/>
      <c r="I46" s="1097"/>
      <c r="J46" s="1097"/>
      <c r="K46" s="1097"/>
      <c r="L46" s="1097"/>
      <c r="M46" s="1097"/>
      <c r="N46" s="1097"/>
      <c r="O46" s="1097"/>
      <c r="P46" s="1097"/>
      <c r="Q46" s="1673"/>
      <c r="R46" s="1168">
        <v>0</v>
      </c>
      <c r="S46" s="1169"/>
      <c r="T46" s="1169"/>
      <c r="U46" s="1170"/>
      <c r="V46" s="1168"/>
      <c r="W46" s="1169"/>
      <c r="X46" s="1169"/>
      <c r="Y46" s="1170"/>
      <c r="Z46" s="1168">
        <v>0</v>
      </c>
      <c r="AA46" s="1169"/>
      <c r="AB46" s="1169"/>
      <c r="AC46" s="1170"/>
      <c r="AD46" s="1676">
        <v>0</v>
      </c>
      <c r="AE46" s="1677"/>
      <c r="AF46" s="1677"/>
      <c r="AG46" s="1678"/>
      <c r="AH46" s="1676"/>
      <c r="AI46" s="1677"/>
      <c r="AJ46" s="1677"/>
      <c r="AK46" s="1678"/>
      <c r="AL46" s="841"/>
      <c r="AM46" s="1166"/>
      <c r="AN46" s="1324"/>
      <c r="AO46" s="1"/>
      <c r="AP46" s="1"/>
      <c r="AQ46" s="1"/>
    </row>
    <row r="47" spans="1:43" ht="13.5">
      <c r="A47" s="1665"/>
      <c r="B47" s="1666"/>
      <c r="C47" s="1099" t="s">
        <v>672</v>
      </c>
      <c r="D47" s="1097"/>
      <c r="E47" s="1097"/>
      <c r="F47" s="1097"/>
      <c r="G47" s="1097"/>
      <c r="H47" s="1097"/>
      <c r="I47" s="1097"/>
      <c r="J47" s="1097"/>
      <c r="K47" s="1097"/>
      <c r="L47" s="1097"/>
      <c r="M47" s="1097"/>
      <c r="N47" s="1097"/>
      <c r="O47" s="1097"/>
      <c r="P47" s="1097"/>
      <c r="Q47" s="1673"/>
      <c r="R47" s="1415">
        <f>'設条'!AF40*プレ!R44*プレ!R46/1000</f>
        <v>0</v>
      </c>
      <c r="S47" s="1667"/>
      <c r="T47" s="1667"/>
      <c r="U47" s="1668"/>
      <c r="V47" s="1415">
        <f>'設条'!AF40*プレ!V44*プレ!V46/1000</f>
        <v>0</v>
      </c>
      <c r="W47" s="1667"/>
      <c r="X47" s="1667"/>
      <c r="Y47" s="1668"/>
      <c r="Z47" s="1415">
        <f>'設条'!AF40*プレ!Z44*プレ!Z46/1000</f>
        <v>0</v>
      </c>
      <c r="AA47" s="1667"/>
      <c r="AB47" s="1667"/>
      <c r="AC47" s="1668"/>
      <c r="AD47" s="1415">
        <f>'設条'!AF40*プレ!AD44*プレ!AD46/1000</f>
        <v>0</v>
      </c>
      <c r="AE47" s="1667"/>
      <c r="AF47" s="1667"/>
      <c r="AG47" s="1668"/>
      <c r="AH47" s="1415">
        <f>AH46*AH44*'設条'!AF40/1000</f>
        <v>0</v>
      </c>
      <c r="AI47" s="1667"/>
      <c r="AJ47" s="1667"/>
      <c r="AK47" s="1668"/>
      <c r="AL47" s="841"/>
      <c r="AM47" s="1167"/>
      <c r="AN47" s="1324"/>
      <c r="AO47" s="1"/>
      <c r="AP47" s="1"/>
      <c r="AQ47" s="1"/>
    </row>
    <row r="48" spans="1:43" ht="13.5">
      <c r="A48" s="1665"/>
      <c r="B48" s="1666"/>
      <c r="C48" s="1610" t="s">
        <v>673</v>
      </c>
      <c r="D48" s="1220"/>
      <c r="E48" s="1220"/>
      <c r="F48" s="1220"/>
      <c r="G48" s="1220"/>
      <c r="H48" s="1220"/>
      <c r="I48" s="1220"/>
      <c r="J48" s="1220"/>
      <c r="K48" s="1221"/>
      <c r="L48" s="362"/>
      <c r="M48" s="1659" t="s">
        <v>674</v>
      </c>
      <c r="N48" s="1394"/>
      <c r="O48" s="1394"/>
      <c r="P48" s="1394"/>
      <c r="Q48" s="330"/>
      <c r="R48" s="1179"/>
      <c r="S48" s="1180"/>
      <c r="T48" s="1180"/>
      <c r="U48" s="1181"/>
      <c r="V48" s="1179"/>
      <c r="W48" s="1180"/>
      <c r="X48" s="1180"/>
      <c r="Y48" s="1181"/>
      <c r="Z48" s="1179">
        <v>0</v>
      </c>
      <c r="AA48" s="1180"/>
      <c r="AB48" s="1180"/>
      <c r="AC48" s="1181"/>
      <c r="AD48" s="1179">
        <v>0</v>
      </c>
      <c r="AE48" s="1180"/>
      <c r="AF48" s="1180"/>
      <c r="AG48" s="1181"/>
      <c r="AH48" s="1179"/>
      <c r="AI48" s="1180"/>
      <c r="AJ48" s="1180"/>
      <c r="AK48" s="1181"/>
      <c r="AL48" s="1679"/>
      <c r="AM48" s="1613"/>
      <c r="AN48" s="1324"/>
      <c r="AO48" s="1"/>
      <c r="AP48" s="1"/>
      <c r="AQ48" s="1"/>
    </row>
    <row r="49" spans="1:43" ht="13.5">
      <c r="A49" s="1665"/>
      <c r="B49" s="1666"/>
      <c r="C49" s="1225"/>
      <c r="D49" s="1226"/>
      <c r="E49" s="1226"/>
      <c r="F49" s="1226"/>
      <c r="G49" s="1226"/>
      <c r="H49" s="1226"/>
      <c r="I49" s="1226"/>
      <c r="J49" s="1226"/>
      <c r="K49" s="1227"/>
      <c r="L49" s="359"/>
      <c r="M49" s="1659" t="s">
        <v>675</v>
      </c>
      <c r="N49" s="1394"/>
      <c r="O49" s="1394"/>
      <c r="P49" s="1394"/>
      <c r="Q49" s="330"/>
      <c r="R49" s="1179"/>
      <c r="S49" s="1180"/>
      <c r="T49" s="1180"/>
      <c r="U49" s="1181"/>
      <c r="V49" s="1179"/>
      <c r="W49" s="1180"/>
      <c r="X49" s="1180"/>
      <c r="Y49" s="1181"/>
      <c r="Z49" s="1179"/>
      <c r="AA49" s="1180"/>
      <c r="AB49" s="1180"/>
      <c r="AC49" s="1181"/>
      <c r="AD49" s="1179"/>
      <c r="AE49" s="1180"/>
      <c r="AF49" s="1180"/>
      <c r="AG49" s="1181"/>
      <c r="AH49" s="1179"/>
      <c r="AI49" s="1180"/>
      <c r="AJ49" s="1180"/>
      <c r="AK49" s="1181"/>
      <c r="AL49" s="1680"/>
      <c r="AM49" s="1167"/>
      <c r="AN49" s="1324"/>
      <c r="AO49" s="1"/>
      <c r="AP49" s="1"/>
      <c r="AQ49" s="1"/>
    </row>
    <row r="50" spans="1:43" ht="13.5">
      <c r="A50" s="1665"/>
      <c r="B50" s="1666"/>
      <c r="C50" s="1099" t="s">
        <v>676</v>
      </c>
      <c r="D50" s="1097"/>
      <c r="E50" s="1097"/>
      <c r="F50" s="1097"/>
      <c r="G50" s="1097"/>
      <c r="H50" s="1097"/>
      <c r="I50" s="1097"/>
      <c r="J50" s="1097"/>
      <c r="K50" s="1097"/>
      <c r="L50" s="1097"/>
      <c r="M50" s="1097"/>
      <c r="N50" s="1097"/>
      <c r="O50" s="1097"/>
      <c r="P50" s="1097"/>
      <c r="Q50" s="1673"/>
      <c r="R50" s="1387"/>
      <c r="S50" s="1401"/>
      <c r="T50" s="1401"/>
      <c r="U50" s="1681"/>
      <c r="V50" s="1387"/>
      <c r="W50" s="1401"/>
      <c r="X50" s="1401"/>
      <c r="Y50" s="1681"/>
      <c r="Z50" s="1387">
        <v>0</v>
      </c>
      <c r="AA50" s="1401"/>
      <c r="AB50" s="1401"/>
      <c r="AC50" s="1681"/>
      <c r="AD50" s="1387">
        <v>0</v>
      </c>
      <c r="AE50" s="1401"/>
      <c r="AF50" s="1401"/>
      <c r="AG50" s="1681"/>
      <c r="AH50" s="1387"/>
      <c r="AI50" s="1401"/>
      <c r="AJ50" s="1401"/>
      <c r="AK50" s="1681"/>
      <c r="AL50" s="841"/>
      <c r="AM50" s="923"/>
      <c r="AN50" s="1324"/>
      <c r="AO50" s="1"/>
      <c r="AP50" s="1"/>
      <c r="AQ50" s="1"/>
    </row>
    <row r="51" spans="1:43" ht="13.5">
      <c r="A51" s="1665"/>
      <c r="B51" s="1666"/>
      <c r="C51" s="1610" t="s">
        <v>677</v>
      </c>
      <c r="D51" s="1220"/>
      <c r="E51" s="1220"/>
      <c r="F51" s="1220"/>
      <c r="G51" s="1220"/>
      <c r="H51" s="1220"/>
      <c r="I51" s="1220"/>
      <c r="J51" s="1220"/>
      <c r="K51" s="1221"/>
      <c r="L51" s="363"/>
      <c r="M51" s="1659" t="s">
        <v>674</v>
      </c>
      <c r="N51" s="1394"/>
      <c r="O51" s="1394"/>
      <c r="P51" s="1394"/>
      <c r="Q51" s="330"/>
      <c r="R51" s="1179">
        <v>0</v>
      </c>
      <c r="S51" s="1180"/>
      <c r="T51" s="1180"/>
      <c r="U51" s="1181"/>
      <c r="V51" s="1179"/>
      <c r="W51" s="1180"/>
      <c r="X51" s="1180"/>
      <c r="Y51" s="1181"/>
      <c r="Z51" s="1179"/>
      <c r="AA51" s="1180"/>
      <c r="AB51" s="1180"/>
      <c r="AC51" s="1181"/>
      <c r="AD51" s="1179">
        <v>0</v>
      </c>
      <c r="AE51" s="1180"/>
      <c r="AF51" s="1180"/>
      <c r="AG51" s="1181"/>
      <c r="AH51" s="1179"/>
      <c r="AI51" s="1180"/>
      <c r="AJ51" s="1180"/>
      <c r="AK51" s="1181"/>
      <c r="AL51" s="1679"/>
      <c r="AM51" s="1613"/>
      <c r="AN51" s="1324"/>
      <c r="AO51" s="1"/>
      <c r="AP51" s="1"/>
      <c r="AQ51" s="1"/>
    </row>
    <row r="52" spans="1:43" ht="13.5">
      <c r="A52" s="364"/>
      <c r="B52" s="365"/>
      <c r="C52" s="1225"/>
      <c r="D52" s="1226"/>
      <c r="E52" s="1226"/>
      <c r="F52" s="1226"/>
      <c r="G52" s="1226"/>
      <c r="H52" s="1226"/>
      <c r="I52" s="1226"/>
      <c r="J52" s="1226"/>
      <c r="K52" s="1227"/>
      <c r="L52" s="363"/>
      <c r="M52" s="1659" t="s">
        <v>675</v>
      </c>
      <c r="N52" s="1394"/>
      <c r="O52" s="1394"/>
      <c r="P52" s="1394"/>
      <c r="Q52" s="330"/>
      <c r="R52" s="1179"/>
      <c r="S52" s="1180"/>
      <c r="T52" s="1180"/>
      <c r="U52" s="1181"/>
      <c r="V52" s="1179"/>
      <c r="W52" s="1180"/>
      <c r="X52" s="1180"/>
      <c r="Y52" s="1181"/>
      <c r="Z52" s="1179"/>
      <c r="AA52" s="1180"/>
      <c r="AB52" s="1180"/>
      <c r="AC52" s="1181"/>
      <c r="AD52" s="1179"/>
      <c r="AE52" s="1180"/>
      <c r="AF52" s="1180"/>
      <c r="AG52" s="1181"/>
      <c r="AH52" s="1179"/>
      <c r="AI52" s="1180"/>
      <c r="AJ52" s="1180"/>
      <c r="AK52" s="1181"/>
      <c r="AL52" s="1680"/>
      <c r="AM52" s="1167"/>
      <c r="AN52" s="1325"/>
      <c r="AO52" s="1"/>
      <c r="AP52" s="1"/>
      <c r="AQ52" s="1"/>
    </row>
    <row r="53" spans="1:43" ht="9.75" customHeight="1">
      <c r="A53" s="24"/>
      <c r="B53" s="23"/>
      <c r="C53" s="82"/>
      <c r="D53" s="82"/>
      <c r="E53" s="82"/>
      <c r="F53" s="82"/>
      <c r="G53" s="82"/>
      <c r="H53" s="82"/>
      <c r="I53" s="82"/>
      <c r="J53" s="82"/>
      <c r="K53" s="82"/>
      <c r="L53" s="366"/>
      <c r="M53" s="32"/>
      <c r="N53" s="367"/>
      <c r="O53" s="367"/>
      <c r="P53" s="367"/>
      <c r="Q53" s="23"/>
      <c r="R53" s="368"/>
      <c r="S53" s="369"/>
      <c r="T53" s="369"/>
      <c r="U53" s="369"/>
      <c r="V53" s="368"/>
      <c r="W53" s="100"/>
      <c r="X53" s="100"/>
      <c r="Y53" s="370"/>
      <c r="Z53" s="370"/>
      <c r="AA53" s="370"/>
      <c r="AB53" s="370"/>
      <c r="AC53" s="370"/>
      <c r="AD53" s="370"/>
      <c r="AE53" s="370"/>
      <c r="AF53" s="370"/>
      <c r="AG53" s="23"/>
      <c r="AH53" s="23"/>
      <c r="AI53" s="23"/>
      <c r="AJ53" s="100"/>
      <c r="AL53" s="326"/>
      <c r="AM53" s="36"/>
      <c r="AN53" s="135"/>
      <c r="AO53" s="1"/>
      <c r="AP53" s="1"/>
      <c r="AQ53" s="1"/>
    </row>
    <row r="54" spans="1:43" ht="13.5">
      <c r="A54" s="24"/>
      <c r="E54" s="337" t="s">
        <v>646</v>
      </c>
      <c r="F54" s="337"/>
      <c r="G54" s="337"/>
      <c r="H54" s="337"/>
      <c r="I54" s="337"/>
      <c r="J54" s="337"/>
      <c r="K54" s="337"/>
      <c r="L54" s="337"/>
      <c r="M54" s="337"/>
      <c r="N54" s="337"/>
      <c r="R54" s="25"/>
      <c r="S54" s="25"/>
      <c r="T54" s="25"/>
      <c r="U54" s="25"/>
      <c r="V54" s="25"/>
      <c r="AN54" s="26"/>
      <c r="AO54" s="1"/>
      <c r="AP54" s="1"/>
      <c r="AQ54" s="1"/>
    </row>
    <row r="55" spans="1:43" ht="13.5">
      <c r="A55" s="966"/>
      <c r="B55" s="913"/>
      <c r="C55" s="913"/>
      <c r="D55" s="941" t="s">
        <v>760</v>
      </c>
      <c r="E55" s="913"/>
      <c r="F55" s="913"/>
      <c r="G55" s="913"/>
      <c r="H55" s="913"/>
      <c r="I55" s="913"/>
      <c r="J55" s="913"/>
      <c r="K55" s="913"/>
      <c r="L55" s="913"/>
      <c r="M55" s="913"/>
      <c r="N55" s="913"/>
      <c r="O55" s="913"/>
      <c r="P55" s="913"/>
      <c r="Q55" s="913"/>
      <c r="R55" s="967"/>
      <c r="S55" s="967"/>
      <c r="T55" s="967"/>
      <c r="U55" s="967"/>
      <c r="V55" s="967"/>
      <c r="W55" s="967"/>
      <c r="X55" s="967"/>
      <c r="Y55" s="967"/>
      <c r="Z55" s="967"/>
      <c r="AA55" s="967"/>
      <c r="AB55" s="967"/>
      <c r="AC55" s="967"/>
      <c r="AD55" s="967"/>
      <c r="AE55" s="967"/>
      <c r="AF55" s="967"/>
      <c r="AG55" s="967"/>
      <c r="AH55" s="967"/>
      <c r="AI55" s="967"/>
      <c r="AJ55" s="967"/>
      <c r="AK55" s="967"/>
      <c r="AL55" s="967"/>
      <c r="AM55" s="954"/>
      <c r="AN55" s="968"/>
      <c r="AO55" s="1"/>
      <c r="AP55" s="1"/>
      <c r="AQ55" s="1"/>
    </row>
    <row r="56" spans="1:43" ht="13.5">
      <c r="A56" s="966"/>
      <c r="B56" s="913"/>
      <c r="C56" s="913"/>
      <c r="D56" s="929" t="s">
        <v>761</v>
      </c>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67"/>
      <c r="AK56" s="967"/>
      <c r="AL56" s="967"/>
      <c r="AM56" s="954"/>
      <c r="AN56" s="968"/>
      <c r="AO56" s="1"/>
      <c r="AP56" s="1"/>
      <c r="AQ56" s="1"/>
    </row>
    <row r="57" spans="1:43" ht="13.5">
      <c r="A57" s="966"/>
      <c r="B57" s="900"/>
      <c r="C57" s="900"/>
      <c r="D57" s="929" t="s">
        <v>762</v>
      </c>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00"/>
      <c r="AK57" s="900"/>
      <c r="AL57" s="900"/>
      <c r="AM57" s="919"/>
      <c r="AN57" s="969"/>
      <c r="AO57" s="1"/>
      <c r="AP57" s="1"/>
      <c r="AQ57" s="1"/>
    </row>
    <row r="58" spans="1:43" ht="13.5">
      <c r="A58" s="966"/>
      <c r="B58" s="900"/>
      <c r="C58" s="900"/>
      <c r="D58" s="929" t="s">
        <v>763</v>
      </c>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00"/>
      <c r="AK58" s="900"/>
      <c r="AL58" s="900"/>
      <c r="AM58" s="919"/>
      <c r="AN58" s="969"/>
      <c r="AO58" s="1"/>
      <c r="AP58" s="1"/>
      <c r="AQ58" s="1"/>
    </row>
    <row r="59" spans="1:46" ht="13.5">
      <c r="A59" s="966"/>
      <c r="B59" s="900"/>
      <c r="C59" s="900"/>
      <c r="D59" s="929" t="s">
        <v>764</v>
      </c>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00"/>
      <c r="AK59" s="900"/>
      <c r="AL59" s="900"/>
      <c r="AM59" s="919"/>
      <c r="AN59" s="969"/>
      <c r="AO59" s="1"/>
      <c r="AP59" s="1"/>
      <c r="AQ59" s="1"/>
      <c r="AT59" s="23"/>
    </row>
    <row r="60" spans="1:43" ht="13.5">
      <c r="A60" s="966"/>
      <c r="B60" s="900"/>
      <c r="C60" s="900"/>
      <c r="D60" s="929" t="s">
        <v>765</v>
      </c>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00"/>
      <c r="AK60" s="900"/>
      <c r="AL60" s="900"/>
      <c r="AM60" s="919"/>
      <c r="AN60" s="969"/>
      <c r="AO60" s="1"/>
      <c r="AP60" s="1"/>
      <c r="AQ60" s="1"/>
    </row>
    <row r="61" spans="1:43" ht="13.5">
      <c r="A61" s="966"/>
      <c r="B61" s="900"/>
      <c r="C61" s="900"/>
      <c r="D61" s="929" t="s">
        <v>766</v>
      </c>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00"/>
      <c r="AK61" s="900"/>
      <c r="AL61" s="900"/>
      <c r="AM61" s="919"/>
      <c r="AN61" s="969"/>
      <c r="AO61" s="1"/>
      <c r="AP61" s="1"/>
      <c r="AQ61" s="1"/>
    </row>
    <row r="62" spans="1:43" ht="14.25" thickBot="1">
      <c r="A62" s="970"/>
      <c r="B62" s="971"/>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2"/>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88">
    <mergeCell ref="AL51:AL52"/>
    <mergeCell ref="AM51:AM52"/>
    <mergeCell ref="M52:P52"/>
    <mergeCell ref="R52:U52"/>
    <mergeCell ref="V52:Y52"/>
    <mergeCell ref="Z52:AC52"/>
    <mergeCell ref="AD52:AG52"/>
    <mergeCell ref="AH52:AK52"/>
    <mergeCell ref="Z51:AC51"/>
    <mergeCell ref="AD51:AG51"/>
    <mergeCell ref="AH51:AK51"/>
    <mergeCell ref="C50:Q50"/>
    <mergeCell ref="C51:K52"/>
    <mergeCell ref="M51:P51"/>
    <mergeCell ref="R51:U51"/>
    <mergeCell ref="V51:Y51"/>
    <mergeCell ref="R50:U50"/>
    <mergeCell ref="V50:Y50"/>
    <mergeCell ref="Z50:AC50"/>
    <mergeCell ref="AL48:AL49"/>
    <mergeCell ref="AD50:AG50"/>
    <mergeCell ref="AH50:AK50"/>
    <mergeCell ref="AM48:AM49"/>
    <mergeCell ref="AD49:AG49"/>
    <mergeCell ref="AH49:AK49"/>
    <mergeCell ref="M49:P49"/>
    <mergeCell ref="R49:U49"/>
    <mergeCell ref="V49:Y49"/>
    <mergeCell ref="Z49:AC49"/>
    <mergeCell ref="AH47:AK47"/>
    <mergeCell ref="C48:K49"/>
    <mergeCell ref="M48:P48"/>
    <mergeCell ref="R48:U48"/>
    <mergeCell ref="V48:Y48"/>
    <mergeCell ref="Z48:AC48"/>
    <mergeCell ref="AD48:AG48"/>
    <mergeCell ref="AH48:AK48"/>
    <mergeCell ref="R47:U47"/>
    <mergeCell ref="V47:Y47"/>
    <mergeCell ref="Z47:AC47"/>
    <mergeCell ref="AD47:AG47"/>
    <mergeCell ref="AM44:AM47"/>
    <mergeCell ref="C45:Q45"/>
    <mergeCell ref="R45:AK45"/>
    <mergeCell ref="C46:Q46"/>
    <mergeCell ref="R46:U46"/>
    <mergeCell ref="V46:Y46"/>
    <mergeCell ref="Z46:AC46"/>
    <mergeCell ref="AD46:AG46"/>
    <mergeCell ref="AH46:AK46"/>
    <mergeCell ref="C47:Q47"/>
    <mergeCell ref="AN42:AN52"/>
    <mergeCell ref="C43:Q43"/>
    <mergeCell ref="R43:AK43"/>
    <mergeCell ref="C44:Q44"/>
    <mergeCell ref="R44:U44"/>
    <mergeCell ref="V44:Y44"/>
    <mergeCell ref="Z44:AC44"/>
    <mergeCell ref="AD44:AG44"/>
    <mergeCell ref="AH44:AK44"/>
    <mergeCell ref="AL44:AL45"/>
    <mergeCell ref="AD42:AG42"/>
    <mergeCell ref="AH42:AK42"/>
    <mergeCell ref="AL42:AL43"/>
    <mergeCell ref="AM42:AM43"/>
    <mergeCell ref="C42:Q42"/>
    <mergeCell ref="R42:U42"/>
    <mergeCell ref="V42:Y42"/>
    <mergeCell ref="Z42:AC42"/>
    <mergeCell ref="A39:B51"/>
    <mergeCell ref="C39:Q39"/>
    <mergeCell ref="R39:AK39"/>
    <mergeCell ref="H40:M40"/>
    <mergeCell ref="R40:AK40"/>
    <mergeCell ref="S41:T41"/>
    <mergeCell ref="W41:X41"/>
    <mergeCell ref="AA41:AB41"/>
    <mergeCell ref="AE41:AF41"/>
    <mergeCell ref="AI41:AJ41"/>
    <mergeCell ref="AL36:AN36"/>
    <mergeCell ref="G38:M38"/>
    <mergeCell ref="R38:AK38"/>
    <mergeCell ref="AM38:AM40"/>
    <mergeCell ref="AN38:AN40"/>
    <mergeCell ref="A1:AK1"/>
    <mergeCell ref="A3:AK3"/>
    <mergeCell ref="A4:AK4"/>
    <mergeCell ref="J6:L6"/>
  </mergeCells>
  <printOptions/>
  <pageMargins left="0.7874015748031497" right="0.3937007874015748" top="0.51" bottom="0.16" header="0.74" footer="0.31"/>
  <pageSetup horizontalDpi="600" verticalDpi="600" orientation="portrait" paperSize="9" r:id="rId2"/>
  <headerFooter alignWithMargins="0">
    <oddHeader>&amp;L&amp;8H20-111</oddHeader>
  </headerFooter>
  <legacyDrawing r:id="rId1"/>
</worksheet>
</file>

<file path=xl/worksheets/sheet7.xml><?xml version="1.0" encoding="utf-8"?>
<worksheet xmlns="http://schemas.openxmlformats.org/spreadsheetml/2006/main" xmlns:r="http://schemas.openxmlformats.org/officeDocument/2006/relationships">
  <dimension ref="A1:AQ65"/>
  <sheetViews>
    <sheetView showGridLines="0" view="pageBreakPreview" zoomScaleSheetLayoutView="100" workbookViewId="0" topLeftCell="A1">
      <selection activeCell="N13" sqref="N13:Q13"/>
    </sheetView>
  </sheetViews>
  <sheetFormatPr defaultColWidth="9.00390625" defaultRowHeight="13.5"/>
  <cols>
    <col min="1" max="1" width="1.75390625" style="0" customWidth="1"/>
    <col min="2" max="2" width="1.875" style="0" customWidth="1"/>
    <col min="3" max="38" width="2.25390625" style="0" customWidth="1"/>
    <col min="39" max="39" width="4.25390625" style="0" customWidth="1"/>
    <col min="40"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275"/>
      <c r="AO1" s="5"/>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275"/>
      <c r="AO2" s="5"/>
      <c r="AP2" s="1"/>
      <c r="AQ2" s="1"/>
    </row>
    <row r="3" spans="1:43" ht="14.25">
      <c r="A3" s="1102" t="s">
        <v>842</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275"/>
      <c r="AO3" s="5"/>
      <c r="AP3" s="1"/>
      <c r="AQ3" s="1"/>
    </row>
    <row r="4" spans="1:43" ht="15" thickBot="1">
      <c r="A4" s="1103" t="s">
        <v>678</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371"/>
      <c r="AO4" s="5"/>
      <c r="AP4" s="1"/>
      <c r="AQ4" s="1"/>
    </row>
    <row r="5" spans="1:43" ht="13.5">
      <c r="A5" s="272"/>
      <c r="B5" s="273"/>
      <c r="C5" s="273"/>
      <c r="D5" s="372" t="s">
        <v>679</v>
      </c>
      <c r="E5" s="273"/>
      <c r="F5" s="273"/>
      <c r="G5" s="273"/>
      <c r="L5" s="373"/>
      <c r="M5" s="373"/>
      <c r="P5" s="373"/>
      <c r="Q5" s="373"/>
      <c r="T5" s="373"/>
      <c r="U5" s="373"/>
      <c r="X5" s="373"/>
      <c r="Y5" s="373"/>
      <c r="AB5" s="373"/>
      <c r="AC5" s="373"/>
      <c r="AD5" s="373"/>
      <c r="AF5" s="373"/>
      <c r="AG5" s="373"/>
      <c r="AJ5" s="373"/>
      <c r="AK5" s="373"/>
      <c r="AL5" s="275"/>
      <c r="AM5" s="275"/>
      <c r="AN5" s="276"/>
      <c r="AO5" s="6"/>
      <c r="AP5" s="1"/>
      <c r="AQ5" s="1"/>
    </row>
    <row r="6" spans="1:43" ht="17.25">
      <c r="A6" s="277"/>
      <c r="B6" s="278"/>
      <c r="C6" s="8"/>
      <c r="D6" s="8"/>
      <c r="E6" s="8"/>
      <c r="F6" s="8"/>
      <c r="G6" s="8"/>
      <c r="H6" s="8"/>
      <c r="I6" s="375"/>
      <c r="J6" s="375"/>
      <c r="K6" s="275"/>
      <c r="L6" s="1682" t="s">
        <v>680</v>
      </c>
      <c r="M6" s="1682"/>
      <c r="N6" s="8"/>
      <c r="O6" s="346"/>
      <c r="P6" s="1682" t="s">
        <v>681</v>
      </c>
      <c r="Q6" s="1682"/>
      <c r="R6" s="376"/>
      <c r="S6" s="278"/>
      <c r="T6" s="1682" t="s">
        <v>682</v>
      </c>
      <c r="U6" s="1682"/>
      <c r="V6" s="8"/>
      <c r="W6" s="376"/>
      <c r="X6" s="1682" t="s">
        <v>683</v>
      </c>
      <c r="Y6" s="1682"/>
      <c r="Z6" s="346"/>
      <c r="AA6" s="278"/>
      <c r="AB6" s="1682" t="s">
        <v>684</v>
      </c>
      <c r="AC6" s="1682"/>
      <c r="AD6" s="341"/>
      <c r="AE6" s="376"/>
      <c r="AF6" s="1682" t="s">
        <v>685</v>
      </c>
      <c r="AG6" s="1682"/>
      <c r="AH6" s="346"/>
      <c r="AI6" s="275"/>
      <c r="AJ6" s="377"/>
      <c r="AK6" s="377"/>
      <c r="AL6" s="278"/>
      <c r="AM6" s="341"/>
      <c r="AN6" s="281"/>
      <c r="AO6" s="6"/>
      <c r="AP6" s="1"/>
      <c r="AQ6" s="1"/>
    </row>
    <row r="7" spans="1:43" ht="14.25" thickBot="1">
      <c r="A7" s="277"/>
      <c r="B7" s="278"/>
      <c r="C7" s="8"/>
      <c r="D7" s="8"/>
      <c r="E7" s="8"/>
      <c r="F7" s="8"/>
      <c r="G7" s="8"/>
      <c r="H7" s="278"/>
      <c r="I7" s="347"/>
      <c r="J7" s="347"/>
      <c r="K7" s="347"/>
      <c r="L7" s="348"/>
      <c r="M7" s="347"/>
      <c r="N7" s="347"/>
      <c r="O7" s="347"/>
      <c r="P7" s="348"/>
      <c r="Q7" s="349"/>
      <c r="R7" s="347"/>
      <c r="S7" s="347"/>
      <c r="T7" s="348"/>
      <c r="U7" s="347"/>
      <c r="V7" s="347"/>
      <c r="W7" s="347"/>
      <c r="X7" s="348"/>
      <c r="Y7" s="347"/>
      <c r="Z7" s="347"/>
      <c r="AA7" s="347"/>
      <c r="AB7" s="348"/>
      <c r="AC7" s="347"/>
      <c r="AD7" s="347"/>
      <c r="AE7" s="347"/>
      <c r="AF7" s="348"/>
      <c r="AG7" s="347"/>
      <c r="AH7" s="347"/>
      <c r="AI7" s="347"/>
      <c r="AJ7" s="378"/>
      <c r="AK7" s="278"/>
      <c r="AL7" s="275"/>
      <c r="AM7" s="8"/>
      <c r="AN7" s="343"/>
      <c r="AO7" s="6"/>
      <c r="AP7" s="1"/>
      <c r="AQ7" s="1"/>
    </row>
    <row r="8" spans="1:43" ht="14.25" thickBot="1">
      <c r="A8" s="277"/>
      <c r="B8" s="278"/>
      <c r="C8" s="341"/>
      <c r="D8" s="341"/>
      <c r="E8" s="341"/>
      <c r="F8" s="341"/>
      <c r="G8" s="341"/>
      <c r="H8" s="281"/>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79"/>
      <c r="AK8" s="278"/>
      <c r="AL8" s="275"/>
      <c r="AM8" s="8"/>
      <c r="AN8" s="343"/>
      <c r="AO8" s="6"/>
      <c r="AP8" s="1"/>
      <c r="AQ8" s="1"/>
    </row>
    <row r="9" spans="1:43" ht="13.5">
      <c r="A9" s="277"/>
      <c r="B9" s="278"/>
      <c r="C9" s="341"/>
      <c r="D9" s="341"/>
      <c r="E9" s="341"/>
      <c r="F9" s="341"/>
      <c r="G9" s="341"/>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380"/>
      <c r="AK9" s="278"/>
      <c r="AL9" s="275"/>
      <c r="AM9" s="8"/>
      <c r="AN9" s="343"/>
      <c r="AO9" s="6"/>
      <c r="AP9" s="1"/>
      <c r="AQ9" s="1"/>
    </row>
    <row r="10" spans="1:43" ht="13.5">
      <c r="A10" s="425"/>
      <c r="B10" s="382"/>
      <c r="C10" s="382"/>
      <c r="D10" s="382"/>
      <c r="E10" s="382"/>
      <c r="F10" s="382"/>
      <c r="G10" s="382"/>
      <c r="H10" s="142"/>
      <c r="I10" s="142"/>
      <c r="J10" s="142"/>
      <c r="K10" s="142"/>
      <c r="L10" s="142"/>
      <c r="M10" s="142"/>
      <c r="Q10" s="142"/>
      <c r="R10" s="142"/>
      <c r="S10" s="142"/>
      <c r="T10" s="142"/>
      <c r="U10" s="142"/>
      <c r="V10" s="142"/>
      <c r="W10" s="142"/>
      <c r="X10" s="142"/>
      <c r="Y10" s="142"/>
      <c r="Z10" s="142"/>
      <c r="AA10" s="142"/>
      <c r="AB10" s="142"/>
      <c r="AC10" s="142"/>
      <c r="AD10" s="142"/>
      <c r="AE10" s="142"/>
      <c r="AF10" s="142"/>
      <c r="AG10" s="142"/>
      <c r="AH10" s="142"/>
      <c r="AI10" s="142"/>
      <c r="AL10" s="383"/>
      <c r="AM10" s="383"/>
      <c r="AN10" s="384"/>
      <c r="AO10" s="6"/>
      <c r="AP10" s="1"/>
      <c r="AQ10" s="1"/>
    </row>
    <row r="11" spans="1:43" ht="17.25">
      <c r="A11" s="277"/>
      <c r="B11" s="374"/>
      <c r="C11" s="341"/>
      <c r="D11" s="170"/>
      <c r="E11" s="170"/>
      <c r="F11" s="170"/>
      <c r="G11" s="170"/>
      <c r="H11" s="170"/>
      <c r="I11" s="1683" t="s">
        <v>686</v>
      </c>
      <c r="J11" s="1683"/>
      <c r="K11" s="1683"/>
      <c r="L11" s="1683"/>
      <c r="M11" s="1684"/>
      <c r="N11" s="385"/>
      <c r="O11" s="386"/>
      <c r="P11" s="386"/>
      <c r="Q11" s="1682" t="s">
        <v>680</v>
      </c>
      <c r="R11" s="1682"/>
      <c r="S11" s="278"/>
      <c r="T11" s="278"/>
      <c r="U11" s="374"/>
      <c r="V11" s="278"/>
      <c r="W11" s="278"/>
      <c r="X11" s="278"/>
      <c r="Y11" s="1682" t="s">
        <v>681</v>
      </c>
      <c r="Z11" s="1682"/>
      <c r="AA11" s="278"/>
      <c r="AB11" s="278"/>
      <c r="AC11" s="374"/>
      <c r="AD11" s="278"/>
      <c r="AE11" s="278"/>
      <c r="AF11" s="278"/>
      <c r="AG11" s="1682" t="s">
        <v>682</v>
      </c>
      <c r="AH11" s="1682"/>
      <c r="AI11" s="382"/>
      <c r="AJ11" s="386"/>
      <c r="AK11" s="387"/>
      <c r="AL11" s="1119" t="s">
        <v>438</v>
      </c>
      <c r="AM11" s="1567"/>
      <c r="AN11" s="1611"/>
      <c r="AO11" s="1"/>
      <c r="AP11" s="1"/>
      <c r="AQ11" s="1"/>
    </row>
    <row r="12" spans="1:43" ht="13.5">
      <c r="A12" s="277"/>
      <c r="B12" s="374"/>
      <c r="C12" s="388"/>
      <c r="D12" s="142"/>
      <c r="E12" s="142"/>
      <c r="F12" s="142"/>
      <c r="G12" s="142"/>
      <c r="H12" s="142"/>
      <c r="I12" s="142"/>
      <c r="J12" s="383"/>
      <c r="K12" s="383"/>
      <c r="L12" s="383"/>
      <c r="M12" s="389"/>
      <c r="N12" s="1685" t="s">
        <v>687</v>
      </c>
      <c r="O12" s="1686"/>
      <c r="P12" s="1686"/>
      <c r="Q12" s="1687"/>
      <c r="R12" s="1685" t="s">
        <v>688</v>
      </c>
      <c r="S12" s="1686"/>
      <c r="T12" s="1686"/>
      <c r="U12" s="1687"/>
      <c r="V12" s="1685" t="s">
        <v>687</v>
      </c>
      <c r="W12" s="1686"/>
      <c r="X12" s="1686"/>
      <c r="Y12" s="1687"/>
      <c r="Z12" s="1685" t="s">
        <v>688</v>
      </c>
      <c r="AA12" s="1686"/>
      <c r="AB12" s="1686"/>
      <c r="AC12" s="1687"/>
      <c r="AD12" s="1685" t="s">
        <v>687</v>
      </c>
      <c r="AE12" s="1686"/>
      <c r="AF12" s="1686"/>
      <c r="AG12" s="1687"/>
      <c r="AH12" s="1685" t="s">
        <v>688</v>
      </c>
      <c r="AI12" s="1686"/>
      <c r="AJ12" s="1686"/>
      <c r="AK12" s="1687"/>
      <c r="AL12" s="77" t="s">
        <v>387</v>
      </c>
      <c r="AM12" s="40" t="s">
        <v>689</v>
      </c>
      <c r="AN12" s="240" t="s">
        <v>389</v>
      </c>
      <c r="AO12" s="1"/>
      <c r="AP12" s="1"/>
      <c r="AQ12" s="1"/>
    </row>
    <row r="13" spans="1:43" ht="13.5">
      <c r="A13" s="277"/>
      <c r="B13" s="374"/>
      <c r="C13" s="1688" t="s">
        <v>690</v>
      </c>
      <c r="D13" s="1691" t="s">
        <v>691</v>
      </c>
      <c r="E13" s="1694" t="s">
        <v>692</v>
      </c>
      <c r="F13" s="1695"/>
      <c r="G13" s="1695"/>
      <c r="H13" s="1695"/>
      <c r="I13" s="1695"/>
      <c r="J13" s="1695"/>
      <c r="K13" s="1695"/>
      <c r="L13" s="1695"/>
      <c r="M13" s="1696"/>
      <c r="N13" s="1697">
        <v>0</v>
      </c>
      <c r="O13" s="1698"/>
      <c r="P13" s="1698"/>
      <c r="Q13" s="1699"/>
      <c r="R13" s="1697"/>
      <c r="S13" s="1698"/>
      <c r="T13" s="1698"/>
      <c r="U13" s="1699"/>
      <c r="V13" s="1697"/>
      <c r="W13" s="1698"/>
      <c r="X13" s="1698"/>
      <c r="Y13" s="1699"/>
      <c r="Z13" s="1697"/>
      <c r="AA13" s="1698"/>
      <c r="AB13" s="1698"/>
      <c r="AC13" s="1699"/>
      <c r="AD13" s="1697"/>
      <c r="AE13" s="1698"/>
      <c r="AF13" s="1698"/>
      <c r="AG13" s="1699"/>
      <c r="AH13" s="1697"/>
      <c r="AI13" s="1698"/>
      <c r="AJ13" s="1698"/>
      <c r="AK13" s="1699"/>
      <c r="AL13" s="858"/>
      <c r="AM13" s="974"/>
      <c r="AN13" s="1309" t="s">
        <v>693</v>
      </c>
      <c r="AO13" s="1"/>
      <c r="AP13" s="1"/>
      <c r="AQ13" s="1"/>
    </row>
    <row r="14" spans="1:43" ht="13.5">
      <c r="A14" s="277"/>
      <c r="B14" s="374"/>
      <c r="C14" s="1689"/>
      <c r="D14" s="1692"/>
      <c r="E14" s="1694" t="s">
        <v>694</v>
      </c>
      <c r="F14" s="1695"/>
      <c r="G14" s="1695"/>
      <c r="H14" s="1695"/>
      <c r="I14" s="1695"/>
      <c r="J14" s="1695"/>
      <c r="K14" s="1695"/>
      <c r="L14" s="1695"/>
      <c r="M14" s="1696"/>
      <c r="N14" s="1697"/>
      <c r="O14" s="1698"/>
      <c r="P14" s="1698"/>
      <c r="Q14" s="1699"/>
      <c r="R14" s="1697"/>
      <c r="S14" s="1698"/>
      <c r="T14" s="1698"/>
      <c r="U14" s="1699"/>
      <c r="V14" s="1697"/>
      <c r="W14" s="1698"/>
      <c r="X14" s="1698"/>
      <c r="Y14" s="1699"/>
      <c r="Z14" s="1697"/>
      <c r="AA14" s="1698"/>
      <c r="AB14" s="1698"/>
      <c r="AC14" s="1699"/>
      <c r="AD14" s="1697"/>
      <c r="AE14" s="1698"/>
      <c r="AF14" s="1698"/>
      <c r="AG14" s="1699"/>
      <c r="AH14" s="1697"/>
      <c r="AI14" s="1698"/>
      <c r="AJ14" s="1698"/>
      <c r="AK14" s="1699"/>
      <c r="AL14" s="858"/>
      <c r="AM14" s="974"/>
      <c r="AN14" s="1171"/>
      <c r="AO14" s="1"/>
      <c r="AP14" s="1"/>
      <c r="AQ14" s="1"/>
    </row>
    <row r="15" spans="1:43" ht="13.5">
      <c r="A15" s="390"/>
      <c r="B15" s="391"/>
      <c r="C15" s="1689"/>
      <c r="D15" s="1692"/>
      <c r="E15" s="1694" t="s">
        <v>695</v>
      </c>
      <c r="F15" s="1695"/>
      <c r="G15" s="1695"/>
      <c r="H15" s="1695"/>
      <c r="I15" s="1695"/>
      <c r="J15" s="1695"/>
      <c r="K15" s="1695"/>
      <c r="L15" s="1695"/>
      <c r="M15" s="1696"/>
      <c r="N15" s="1697">
        <v>0</v>
      </c>
      <c r="O15" s="1698"/>
      <c r="P15" s="1698"/>
      <c r="Q15" s="1699"/>
      <c r="R15" s="1697"/>
      <c r="S15" s="1698"/>
      <c r="T15" s="1698"/>
      <c r="U15" s="1699"/>
      <c r="V15" s="1697"/>
      <c r="W15" s="1698"/>
      <c r="X15" s="1698"/>
      <c r="Y15" s="1699"/>
      <c r="Z15" s="1697"/>
      <c r="AA15" s="1698"/>
      <c r="AB15" s="1698"/>
      <c r="AC15" s="1699"/>
      <c r="AD15" s="1697"/>
      <c r="AE15" s="1698"/>
      <c r="AF15" s="1698"/>
      <c r="AG15" s="1699"/>
      <c r="AH15" s="1697"/>
      <c r="AI15" s="1698"/>
      <c r="AJ15" s="1698"/>
      <c r="AK15" s="1699"/>
      <c r="AL15" s="858"/>
      <c r="AM15" s="974"/>
      <c r="AN15" s="1171"/>
      <c r="AO15" s="1"/>
      <c r="AP15" s="1"/>
      <c r="AQ15" s="1"/>
    </row>
    <row r="16" spans="1:43" ht="13.5">
      <c r="A16" s="390"/>
      <c r="B16" s="391"/>
      <c r="C16" s="1689"/>
      <c r="D16" s="1692"/>
      <c r="E16" s="1694" t="s">
        <v>696</v>
      </c>
      <c r="F16" s="1695"/>
      <c r="G16" s="1695"/>
      <c r="H16" s="1695"/>
      <c r="I16" s="1695"/>
      <c r="J16" s="1695"/>
      <c r="K16" s="1695"/>
      <c r="L16" s="1695"/>
      <c r="M16" s="1696"/>
      <c r="N16" s="1697"/>
      <c r="O16" s="1698"/>
      <c r="P16" s="1698"/>
      <c r="Q16" s="1699"/>
      <c r="R16" s="1697"/>
      <c r="S16" s="1698"/>
      <c r="T16" s="1698"/>
      <c r="U16" s="1699"/>
      <c r="V16" s="1697"/>
      <c r="W16" s="1698"/>
      <c r="X16" s="1698"/>
      <c r="Y16" s="1699"/>
      <c r="Z16" s="1697"/>
      <c r="AA16" s="1698"/>
      <c r="AB16" s="1698"/>
      <c r="AC16" s="1699"/>
      <c r="AD16" s="1697"/>
      <c r="AE16" s="1698"/>
      <c r="AF16" s="1698"/>
      <c r="AG16" s="1699"/>
      <c r="AH16" s="1697"/>
      <c r="AI16" s="1698"/>
      <c r="AJ16" s="1698"/>
      <c r="AK16" s="1699"/>
      <c r="AL16" s="858"/>
      <c r="AM16" s="974"/>
      <c r="AN16" s="1171"/>
      <c r="AO16" s="1"/>
      <c r="AP16" s="1"/>
      <c r="AQ16" s="1"/>
    </row>
    <row r="17" spans="1:43" ht="13.5">
      <c r="A17" s="390"/>
      <c r="B17" s="391"/>
      <c r="C17" s="1689"/>
      <c r="D17" s="1692"/>
      <c r="E17" s="1694" t="s">
        <v>697</v>
      </c>
      <c r="F17" s="1695"/>
      <c r="G17" s="1695"/>
      <c r="H17" s="1695"/>
      <c r="I17" s="1695"/>
      <c r="J17" s="1695"/>
      <c r="K17" s="1695"/>
      <c r="L17" s="1695"/>
      <c r="M17" s="1696"/>
      <c r="N17" s="1697"/>
      <c r="O17" s="1698"/>
      <c r="P17" s="1698"/>
      <c r="Q17" s="1699"/>
      <c r="R17" s="1697"/>
      <c r="S17" s="1698"/>
      <c r="T17" s="1698"/>
      <c r="U17" s="1699"/>
      <c r="V17" s="1697"/>
      <c r="W17" s="1698"/>
      <c r="X17" s="1698"/>
      <c r="Y17" s="1699"/>
      <c r="Z17" s="1697"/>
      <c r="AA17" s="1698"/>
      <c r="AB17" s="1698"/>
      <c r="AC17" s="1699"/>
      <c r="AD17" s="1697"/>
      <c r="AE17" s="1698"/>
      <c r="AF17" s="1698"/>
      <c r="AG17" s="1699"/>
      <c r="AH17" s="1697"/>
      <c r="AI17" s="1698"/>
      <c r="AJ17" s="1698"/>
      <c r="AK17" s="1699"/>
      <c r="AL17" s="858"/>
      <c r="AM17" s="974"/>
      <c r="AN17" s="1171"/>
      <c r="AO17" s="1"/>
      <c r="AP17" s="1"/>
      <c r="AQ17" s="1"/>
    </row>
    <row r="18" spans="1:43" ht="13.5">
      <c r="A18" s="390"/>
      <c r="B18" s="391"/>
      <c r="C18" s="1689"/>
      <c r="D18" s="1692"/>
      <c r="E18" s="1694" t="s">
        <v>698</v>
      </c>
      <c r="F18" s="1695"/>
      <c r="G18" s="1695"/>
      <c r="H18" s="1695"/>
      <c r="I18" s="1695"/>
      <c r="J18" s="1695"/>
      <c r="K18" s="1695"/>
      <c r="L18" s="1695"/>
      <c r="M18" s="1696"/>
      <c r="N18" s="1697"/>
      <c r="O18" s="1698"/>
      <c r="P18" s="1698"/>
      <c r="Q18" s="1699"/>
      <c r="R18" s="1697"/>
      <c r="S18" s="1698"/>
      <c r="T18" s="1698"/>
      <c r="U18" s="1699"/>
      <c r="V18" s="1697"/>
      <c r="W18" s="1698"/>
      <c r="X18" s="1698"/>
      <c r="Y18" s="1699"/>
      <c r="Z18" s="1697"/>
      <c r="AA18" s="1698"/>
      <c r="AB18" s="1698"/>
      <c r="AC18" s="1699"/>
      <c r="AD18" s="1697"/>
      <c r="AE18" s="1698"/>
      <c r="AF18" s="1698"/>
      <c r="AG18" s="1699"/>
      <c r="AH18" s="1697"/>
      <c r="AI18" s="1698"/>
      <c r="AJ18" s="1698"/>
      <c r="AK18" s="1699"/>
      <c r="AL18" s="858"/>
      <c r="AM18" s="974"/>
      <c r="AN18" s="1171"/>
      <c r="AO18" s="1"/>
      <c r="AP18" s="1"/>
      <c r="AQ18" s="1"/>
    </row>
    <row r="19" spans="1:43" ht="13.5">
      <c r="A19" s="277"/>
      <c r="B19" s="374"/>
      <c r="C19" s="1689"/>
      <c r="D19" s="1693"/>
      <c r="E19" s="1694" t="s">
        <v>699</v>
      </c>
      <c r="F19" s="1695"/>
      <c r="G19" s="1695"/>
      <c r="H19" s="1695"/>
      <c r="I19" s="1695"/>
      <c r="J19" s="1695"/>
      <c r="K19" s="1695"/>
      <c r="L19" s="1695"/>
      <c r="M19" s="1696"/>
      <c r="N19" s="1697"/>
      <c r="O19" s="1698"/>
      <c r="P19" s="1698"/>
      <c r="Q19" s="1699"/>
      <c r="R19" s="1697"/>
      <c r="S19" s="1698"/>
      <c r="T19" s="1698"/>
      <c r="U19" s="1699"/>
      <c r="V19" s="1697"/>
      <c r="W19" s="1698"/>
      <c r="X19" s="1698"/>
      <c r="Y19" s="1699"/>
      <c r="Z19" s="1697"/>
      <c r="AA19" s="1698"/>
      <c r="AB19" s="1698"/>
      <c r="AC19" s="1699"/>
      <c r="AD19" s="1697"/>
      <c r="AE19" s="1698"/>
      <c r="AF19" s="1698"/>
      <c r="AG19" s="1699"/>
      <c r="AH19" s="1697">
        <v>0</v>
      </c>
      <c r="AI19" s="1698"/>
      <c r="AJ19" s="1698"/>
      <c r="AK19" s="1699"/>
      <c r="AL19" s="841"/>
      <c r="AM19" s="974"/>
      <c r="AN19" s="1171"/>
      <c r="AO19" s="1"/>
      <c r="AP19" s="1"/>
      <c r="AQ19" s="1"/>
    </row>
    <row r="20" spans="1:43" ht="13.5">
      <c r="A20" s="277"/>
      <c r="B20" s="374"/>
      <c r="C20" s="1689"/>
      <c r="D20" s="1242" t="s">
        <v>700</v>
      </c>
      <c r="E20" s="1243"/>
      <c r="F20" s="1243"/>
      <c r="G20" s="1243"/>
      <c r="H20" s="1243"/>
      <c r="I20" s="1243"/>
      <c r="J20" s="1243"/>
      <c r="K20" s="1243"/>
      <c r="L20" s="1243"/>
      <c r="M20" s="1244"/>
      <c r="N20" s="887"/>
      <c r="O20" s="888"/>
      <c r="P20" s="888"/>
      <c r="Q20" s="888"/>
      <c r="R20" s="888"/>
      <c r="S20" s="888"/>
      <c r="T20" s="888"/>
      <c r="U20" s="1700" t="str">
        <f>'設条'!P31</f>
        <v>-1.38</v>
      </c>
      <c r="V20" s="1700"/>
      <c r="W20" s="1700"/>
      <c r="X20" s="888" t="s">
        <v>701</v>
      </c>
      <c r="Y20" s="888"/>
      <c r="Z20" s="888"/>
      <c r="AA20" s="1700">
        <f>'設条'!P29</f>
        <v>16.4</v>
      </c>
      <c r="AB20" s="1700"/>
      <c r="AC20" s="1700"/>
      <c r="AD20" s="888"/>
      <c r="AE20" s="888"/>
      <c r="AF20" s="888"/>
      <c r="AG20" s="888"/>
      <c r="AH20" s="888"/>
      <c r="AI20" s="888"/>
      <c r="AJ20" s="888"/>
      <c r="AK20" s="889"/>
      <c r="AL20" s="841"/>
      <c r="AM20" s="974" t="s">
        <v>498</v>
      </c>
      <c r="AN20" s="1400"/>
      <c r="AO20" s="1"/>
      <c r="AP20" s="1"/>
      <c r="AQ20" s="1"/>
    </row>
    <row r="21" spans="1:43" ht="13.5">
      <c r="A21" s="277"/>
      <c r="B21" s="374"/>
      <c r="C21" s="1689"/>
      <c r="D21" s="1239" t="s">
        <v>702</v>
      </c>
      <c r="E21" s="1240"/>
      <c r="F21" s="1240"/>
      <c r="G21" s="1240"/>
      <c r="H21" s="1240"/>
      <c r="I21" s="1240"/>
      <c r="J21" s="1240"/>
      <c r="K21" s="1240"/>
      <c r="L21" s="1240"/>
      <c r="M21" s="1241"/>
      <c r="N21" s="1697"/>
      <c r="O21" s="1698"/>
      <c r="P21" s="1698"/>
      <c r="Q21" s="1699"/>
      <c r="R21" s="1697"/>
      <c r="S21" s="1698"/>
      <c r="T21" s="1698"/>
      <c r="U21" s="1699"/>
      <c r="V21" s="1697"/>
      <c r="W21" s="1698"/>
      <c r="X21" s="1698"/>
      <c r="Y21" s="1699"/>
      <c r="Z21" s="1697"/>
      <c r="AA21" s="1698"/>
      <c r="AB21" s="1698"/>
      <c r="AC21" s="1699"/>
      <c r="AD21" s="1697"/>
      <c r="AE21" s="1698"/>
      <c r="AF21" s="1698"/>
      <c r="AG21" s="1699"/>
      <c r="AH21" s="1697"/>
      <c r="AI21" s="1698"/>
      <c r="AJ21" s="1698"/>
      <c r="AK21" s="1699"/>
      <c r="AL21" s="841"/>
      <c r="AM21" s="1613"/>
      <c r="AN21" s="1213" t="s">
        <v>703</v>
      </c>
      <c r="AO21" s="1"/>
      <c r="AP21" s="1"/>
      <c r="AQ21" s="1"/>
    </row>
    <row r="22" spans="1:43" ht="13.5">
      <c r="A22" s="277"/>
      <c r="B22" s="374"/>
      <c r="C22" s="1689"/>
      <c r="D22" s="1182" t="s">
        <v>704</v>
      </c>
      <c r="E22" s="1097"/>
      <c r="F22" s="1097"/>
      <c r="G22" s="1097"/>
      <c r="H22" s="1097"/>
      <c r="I22" s="1097"/>
      <c r="J22" s="1097"/>
      <c r="K22" s="1097"/>
      <c r="L22" s="1097"/>
      <c r="M22" s="1673"/>
      <c r="N22" s="1697"/>
      <c r="O22" s="1698"/>
      <c r="P22" s="1698"/>
      <c r="Q22" s="1699"/>
      <c r="R22" s="1697"/>
      <c r="S22" s="1698"/>
      <c r="T22" s="1698"/>
      <c r="U22" s="1699"/>
      <c r="V22" s="1697"/>
      <c r="W22" s="1698"/>
      <c r="X22" s="1698"/>
      <c r="Y22" s="1699"/>
      <c r="Z22" s="1697"/>
      <c r="AA22" s="1698"/>
      <c r="AB22" s="1698"/>
      <c r="AC22" s="1699"/>
      <c r="AD22" s="1697"/>
      <c r="AE22" s="1698"/>
      <c r="AF22" s="1698"/>
      <c r="AG22" s="1699"/>
      <c r="AH22" s="1697"/>
      <c r="AI22" s="1698"/>
      <c r="AJ22" s="1698"/>
      <c r="AK22" s="1699"/>
      <c r="AL22" s="841"/>
      <c r="AM22" s="1166"/>
      <c r="AN22" s="1172"/>
      <c r="AO22" s="1"/>
      <c r="AP22" s="1"/>
      <c r="AQ22" s="1"/>
    </row>
    <row r="23" spans="1:43" ht="13.5">
      <c r="A23" s="277"/>
      <c r="B23" s="374"/>
      <c r="C23" s="1689"/>
      <c r="D23" s="1248" t="s">
        <v>705</v>
      </c>
      <c r="E23" s="1376"/>
      <c r="F23" s="1376"/>
      <c r="G23" s="1376"/>
      <c r="H23" s="1701"/>
      <c r="I23" s="1333" t="s">
        <v>706</v>
      </c>
      <c r="J23" s="1334"/>
      <c r="K23" s="1334"/>
      <c r="L23" s="1334"/>
      <c r="M23" s="1702"/>
      <c r="N23" s="1697">
        <v>0</v>
      </c>
      <c r="O23" s="1698"/>
      <c r="P23" s="1698"/>
      <c r="Q23" s="1699"/>
      <c r="R23" s="1697"/>
      <c r="S23" s="1698"/>
      <c r="T23" s="1698"/>
      <c r="U23" s="1699"/>
      <c r="V23" s="1697"/>
      <c r="W23" s="1698"/>
      <c r="X23" s="1698"/>
      <c r="Y23" s="1699"/>
      <c r="Z23" s="1697"/>
      <c r="AA23" s="1698"/>
      <c r="AB23" s="1698"/>
      <c r="AC23" s="1699"/>
      <c r="AD23" s="1697"/>
      <c r="AE23" s="1698"/>
      <c r="AF23" s="1698"/>
      <c r="AG23" s="1699"/>
      <c r="AH23" s="1697"/>
      <c r="AI23" s="1698"/>
      <c r="AJ23" s="1698"/>
      <c r="AK23" s="1699"/>
      <c r="AL23" s="858"/>
      <c r="AM23" s="1166"/>
      <c r="AN23" s="1172"/>
      <c r="AO23" s="1"/>
      <c r="AP23" s="1"/>
      <c r="AQ23" s="1"/>
    </row>
    <row r="24" spans="1:43" ht="13.5">
      <c r="A24" s="277"/>
      <c r="B24" s="374"/>
      <c r="C24" s="1689"/>
      <c r="D24" s="1341"/>
      <c r="E24" s="1342"/>
      <c r="F24" s="1342"/>
      <c r="G24" s="1342"/>
      <c r="H24" s="1343"/>
      <c r="I24" s="1333" t="s">
        <v>707</v>
      </c>
      <c r="J24" s="1334"/>
      <c r="K24" s="1334"/>
      <c r="L24" s="1334"/>
      <c r="M24" s="1702"/>
      <c r="N24" s="1697"/>
      <c r="O24" s="1698"/>
      <c r="P24" s="1698"/>
      <c r="Q24" s="1699"/>
      <c r="R24" s="1697"/>
      <c r="S24" s="1698"/>
      <c r="T24" s="1698"/>
      <c r="U24" s="1699"/>
      <c r="V24" s="1697"/>
      <c r="W24" s="1698"/>
      <c r="X24" s="1698"/>
      <c r="Y24" s="1699"/>
      <c r="Z24" s="1697"/>
      <c r="AA24" s="1698"/>
      <c r="AB24" s="1698"/>
      <c r="AC24" s="1699"/>
      <c r="AD24" s="1697"/>
      <c r="AE24" s="1698"/>
      <c r="AF24" s="1698"/>
      <c r="AG24" s="1699"/>
      <c r="AH24" s="1697"/>
      <c r="AI24" s="1698"/>
      <c r="AJ24" s="1698"/>
      <c r="AK24" s="1699"/>
      <c r="AL24" s="841"/>
      <c r="AM24" s="1166"/>
      <c r="AN24" s="1172"/>
      <c r="AO24" s="1"/>
      <c r="AP24" s="1"/>
      <c r="AQ24" s="1"/>
    </row>
    <row r="25" spans="1:43" ht="13.5">
      <c r="A25" s="1186" t="s">
        <v>708</v>
      </c>
      <c r="B25" s="1666"/>
      <c r="C25" s="1689"/>
      <c r="D25" s="1242" t="s">
        <v>709</v>
      </c>
      <c r="E25" s="1243"/>
      <c r="F25" s="1243"/>
      <c r="G25" s="1243"/>
      <c r="H25" s="1243"/>
      <c r="I25" s="1243"/>
      <c r="J25" s="1243"/>
      <c r="K25" s="1243"/>
      <c r="L25" s="1243"/>
      <c r="M25" s="1244"/>
      <c r="N25" s="887"/>
      <c r="O25" s="888"/>
      <c r="P25" s="888"/>
      <c r="Q25" s="888"/>
      <c r="R25" s="888"/>
      <c r="S25" s="888"/>
      <c r="T25" s="888"/>
      <c r="U25" s="1700">
        <f>'設条'!P32</f>
        <v>0</v>
      </c>
      <c r="V25" s="1700"/>
      <c r="W25" s="1700"/>
      <c r="X25" s="888" t="s">
        <v>701</v>
      </c>
      <c r="Y25" s="888"/>
      <c r="Z25" s="888"/>
      <c r="AA25" s="1700">
        <f>'設条'!P30</f>
        <v>12.8</v>
      </c>
      <c r="AB25" s="1700"/>
      <c r="AC25" s="1700"/>
      <c r="AD25" s="888"/>
      <c r="AE25" s="888"/>
      <c r="AF25" s="888"/>
      <c r="AG25" s="888"/>
      <c r="AH25" s="888"/>
      <c r="AI25" s="888"/>
      <c r="AJ25" s="888"/>
      <c r="AK25" s="889"/>
      <c r="AL25" s="841"/>
      <c r="AM25" s="1166"/>
      <c r="AN25" s="1172"/>
      <c r="AO25" s="1"/>
      <c r="AP25" s="1"/>
      <c r="AQ25" s="1"/>
    </row>
    <row r="26" spans="1:43" ht="13.5">
      <c r="A26" s="1665"/>
      <c r="B26" s="1666"/>
      <c r="C26" s="1689"/>
      <c r="D26" s="1268" t="s">
        <v>406</v>
      </c>
      <c r="E26" s="1339"/>
      <c r="F26" s="1339"/>
      <c r="G26" s="1339"/>
      <c r="H26" s="1340"/>
      <c r="I26" s="1610" t="s">
        <v>710</v>
      </c>
      <c r="J26" s="1190"/>
      <c r="K26" s="1190"/>
      <c r="L26" s="1704" t="s">
        <v>711</v>
      </c>
      <c r="M26" s="1705"/>
      <c r="N26" s="1697"/>
      <c r="O26" s="1698"/>
      <c r="P26" s="1698"/>
      <c r="Q26" s="1699"/>
      <c r="R26" s="1697"/>
      <c r="S26" s="1698"/>
      <c r="T26" s="1698"/>
      <c r="U26" s="1699"/>
      <c r="V26" s="1697"/>
      <c r="W26" s="1698"/>
      <c r="X26" s="1698"/>
      <c r="Y26" s="1699"/>
      <c r="Z26" s="1697"/>
      <c r="AA26" s="1698"/>
      <c r="AB26" s="1698"/>
      <c r="AC26" s="1699"/>
      <c r="AD26" s="1697"/>
      <c r="AE26" s="1698"/>
      <c r="AF26" s="1698"/>
      <c r="AG26" s="1699"/>
      <c r="AH26" s="1697"/>
      <c r="AI26" s="1698"/>
      <c r="AJ26" s="1698"/>
      <c r="AK26" s="1699"/>
      <c r="AL26" s="858"/>
      <c r="AM26" s="1166"/>
      <c r="AN26" s="1172"/>
      <c r="AO26" s="1"/>
      <c r="AP26" s="1"/>
      <c r="AQ26" s="1"/>
    </row>
    <row r="27" spans="1:43" ht="13.5">
      <c r="A27" s="1665"/>
      <c r="B27" s="1666"/>
      <c r="C27" s="1689"/>
      <c r="D27" s="1703"/>
      <c r="E27" s="1376"/>
      <c r="F27" s="1376"/>
      <c r="G27" s="1376"/>
      <c r="H27" s="1701"/>
      <c r="I27" s="1195"/>
      <c r="J27" s="1196"/>
      <c r="K27" s="1196"/>
      <c r="L27" s="1706" t="s">
        <v>712</v>
      </c>
      <c r="M27" s="1707"/>
      <c r="N27" s="1697"/>
      <c r="O27" s="1698"/>
      <c r="P27" s="1698"/>
      <c r="Q27" s="1699"/>
      <c r="R27" s="1697"/>
      <c r="S27" s="1698"/>
      <c r="T27" s="1698"/>
      <c r="U27" s="1699"/>
      <c r="V27" s="1697"/>
      <c r="W27" s="1698"/>
      <c r="X27" s="1698"/>
      <c r="Y27" s="1699"/>
      <c r="Z27" s="1697"/>
      <c r="AA27" s="1698"/>
      <c r="AB27" s="1698"/>
      <c r="AC27" s="1699"/>
      <c r="AD27" s="1697"/>
      <c r="AE27" s="1698"/>
      <c r="AF27" s="1698"/>
      <c r="AG27" s="1699"/>
      <c r="AH27" s="1697"/>
      <c r="AI27" s="1698"/>
      <c r="AJ27" s="1698"/>
      <c r="AK27" s="1699"/>
      <c r="AL27" s="858"/>
      <c r="AM27" s="1166"/>
      <c r="AN27" s="1172"/>
      <c r="AO27" s="1"/>
      <c r="AP27" s="1"/>
      <c r="AQ27" s="1"/>
    </row>
    <row r="28" spans="1:43" ht="13.5">
      <c r="A28" s="1665"/>
      <c r="B28" s="1666"/>
      <c r="C28" s="1689"/>
      <c r="D28" s="1703"/>
      <c r="E28" s="1376"/>
      <c r="F28" s="1376"/>
      <c r="G28" s="1376"/>
      <c r="H28" s="1701"/>
      <c r="I28" s="1189" t="s">
        <v>713</v>
      </c>
      <c r="J28" s="1339"/>
      <c r="K28" s="1340"/>
      <c r="L28" s="1704" t="s">
        <v>711</v>
      </c>
      <c r="M28" s="1705"/>
      <c r="N28" s="1697"/>
      <c r="O28" s="1698"/>
      <c r="P28" s="1698"/>
      <c r="Q28" s="1699"/>
      <c r="R28" s="1697"/>
      <c r="S28" s="1698"/>
      <c r="T28" s="1698"/>
      <c r="U28" s="1699"/>
      <c r="V28" s="1697"/>
      <c r="W28" s="1698"/>
      <c r="X28" s="1698"/>
      <c r="Y28" s="1699"/>
      <c r="Z28" s="1697"/>
      <c r="AA28" s="1698"/>
      <c r="AB28" s="1698"/>
      <c r="AC28" s="1699"/>
      <c r="AD28" s="1697"/>
      <c r="AE28" s="1698"/>
      <c r="AF28" s="1698"/>
      <c r="AG28" s="1699"/>
      <c r="AH28" s="1697">
        <v>0</v>
      </c>
      <c r="AI28" s="1698"/>
      <c r="AJ28" s="1698"/>
      <c r="AK28" s="1699"/>
      <c r="AL28" s="841"/>
      <c r="AM28" s="1166"/>
      <c r="AN28" s="1172"/>
      <c r="AO28" s="1"/>
      <c r="AP28" s="1"/>
      <c r="AQ28" s="1"/>
    </row>
    <row r="29" spans="1:43" ht="13.5">
      <c r="A29" s="1665"/>
      <c r="B29" s="1666"/>
      <c r="C29" s="1689"/>
      <c r="D29" s="1341"/>
      <c r="E29" s="1342"/>
      <c r="F29" s="1342"/>
      <c r="G29" s="1342"/>
      <c r="H29" s="1343"/>
      <c r="I29" s="1341"/>
      <c r="J29" s="1342"/>
      <c r="K29" s="1343"/>
      <c r="L29" s="1706" t="s">
        <v>712</v>
      </c>
      <c r="M29" s="1707"/>
      <c r="N29" s="1697"/>
      <c r="O29" s="1698"/>
      <c r="P29" s="1698"/>
      <c r="Q29" s="1699"/>
      <c r="R29" s="1697"/>
      <c r="S29" s="1698"/>
      <c r="T29" s="1698"/>
      <c r="U29" s="1699"/>
      <c r="V29" s="1697"/>
      <c r="W29" s="1698"/>
      <c r="X29" s="1698"/>
      <c r="Y29" s="1699"/>
      <c r="Z29" s="1697"/>
      <c r="AA29" s="1698"/>
      <c r="AB29" s="1698"/>
      <c r="AC29" s="1699"/>
      <c r="AD29" s="1697"/>
      <c r="AE29" s="1698"/>
      <c r="AF29" s="1698"/>
      <c r="AG29" s="1699"/>
      <c r="AH29" s="1697"/>
      <c r="AI29" s="1698"/>
      <c r="AJ29" s="1698"/>
      <c r="AK29" s="1699"/>
      <c r="AL29" s="841"/>
      <c r="AM29" s="1166"/>
      <c r="AN29" s="1172"/>
      <c r="AO29" s="1"/>
      <c r="AP29" s="1"/>
      <c r="AQ29" s="1"/>
    </row>
    <row r="30" spans="1:43" ht="13.5">
      <c r="A30" s="1665"/>
      <c r="B30" s="1666"/>
      <c r="C30" s="1690"/>
      <c r="D30" s="1242" t="s">
        <v>714</v>
      </c>
      <c r="E30" s="1243"/>
      <c r="F30" s="1243"/>
      <c r="G30" s="1243"/>
      <c r="H30" s="1243"/>
      <c r="I30" s="1243"/>
      <c r="J30" s="1243"/>
      <c r="K30" s="1243"/>
      <c r="L30" s="1243"/>
      <c r="M30" s="1243"/>
      <c r="N30" s="887"/>
      <c r="O30" s="888"/>
      <c r="P30" s="888"/>
      <c r="Q30" s="888"/>
      <c r="R30" s="888"/>
      <c r="S30" s="888"/>
      <c r="T30" s="888"/>
      <c r="U30" s="1700">
        <f>'設条'!P33</f>
        <v>-1.38</v>
      </c>
      <c r="V30" s="1700"/>
      <c r="W30" s="1700"/>
      <c r="X30" s="888" t="s">
        <v>701</v>
      </c>
      <c r="Y30" s="888"/>
      <c r="Z30" s="888"/>
      <c r="AA30" s="1700">
        <f>'設条'!P30</f>
        <v>12.8</v>
      </c>
      <c r="AB30" s="1700"/>
      <c r="AC30" s="1700"/>
      <c r="AD30" s="888" t="s">
        <v>715</v>
      </c>
      <c r="AE30" s="888"/>
      <c r="AF30" s="888"/>
      <c r="AG30" s="888"/>
      <c r="AH30" s="888"/>
      <c r="AI30" s="888"/>
      <c r="AJ30" s="888"/>
      <c r="AK30" s="889"/>
      <c r="AL30" s="841"/>
      <c r="AM30" s="1167"/>
      <c r="AN30" s="1172"/>
      <c r="AO30" s="1"/>
      <c r="AP30" s="1"/>
      <c r="AQ30" s="1"/>
    </row>
    <row r="31" spans="1:43" ht="14.25" thickBot="1">
      <c r="A31" s="1665"/>
      <c r="B31" s="1666"/>
      <c r="C31" s="392"/>
      <c r="D31" s="359"/>
      <c r="E31" s="149"/>
      <c r="F31" s="149"/>
      <c r="G31" s="149"/>
      <c r="H31" s="393"/>
      <c r="I31" s="393"/>
      <c r="J31" s="393"/>
      <c r="K31" s="393"/>
      <c r="L31" s="393"/>
      <c r="M31" s="393"/>
      <c r="N31" s="394"/>
      <c r="O31" s="395"/>
      <c r="P31" s="395"/>
      <c r="Q31" s="395"/>
      <c r="R31" s="396"/>
      <c r="S31" s="395"/>
      <c r="T31" s="395"/>
      <c r="U31" s="395"/>
      <c r="V31" s="396"/>
      <c r="W31" s="395"/>
      <c r="X31" s="395"/>
      <c r="Y31" s="395"/>
      <c r="Z31" s="396"/>
      <c r="AA31" s="395"/>
      <c r="AB31" s="395"/>
      <c r="AC31" s="395"/>
      <c r="AD31" s="396"/>
      <c r="AE31" s="395"/>
      <c r="AF31" s="395"/>
      <c r="AG31" s="395"/>
      <c r="AH31" s="396"/>
      <c r="AI31" s="395"/>
      <c r="AJ31" s="395"/>
      <c r="AK31" s="397"/>
      <c r="AL31" s="38"/>
      <c r="AM31" s="58"/>
      <c r="AN31" s="398"/>
      <c r="AO31" s="1"/>
      <c r="AP31" s="1"/>
      <c r="AQ31" s="1"/>
    </row>
    <row r="32" spans="1:43" ht="18" thickTop="1">
      <c r="A32" s="1665"/>
      <c r="B32" s="1666"/>
      <c r="C32" s="399"/>
      <c r="D32" s="400"/>
      <c r="E32" s="400"/>
      <c r="F32" s="400"/>
      <c r="G32" s="400"/>
      <c r="H32" s="278"/>
      <c r="I32" s="1683" t="s">
        <v>686</v>
      </c>
      <c r="J32" s="1708"/>
      <c r="K32" s="1708"/>
      <c r="L32" s="1708"/>
      <c r="M32" s="1684"/>
      <c r="N32" s="381"/>
      <c r="O32" s="401"/>
      <c r="P32" s="401"/>
      <c r="Q32" s="1709" t="s">
        <v>716</v>
      </c>
      <c r="R32" s="1709"/>
      <c r="S32" s="401"/>
      <c r="T32" s="401"/>
      <c r="U32" s="402"/>
      <c r="V32" s="401"/>
      <c r="W32" s="401"/>
      <c r="X32" s="401"/>
      <c r="Y32" s="1709" t="s">
        <v>717</v>
      </c>
      <c r="Z32" s="1709"/>
      <c r="AA32" s="401"/>
      <c r="AB32" s="401"/>
      <c r="AC32" s="402"/>
      <c r="AD32" s="401"/>
      <c r="AE32" s="401"/>
      <c r="AF32" s="401"/>
      <c r="AG32" s="1709" t="s">
        <v>718</v>
      </c>
      <c r="AH32" s="1709"/>
      <c r="AI32" s="401"/>
      <c r="AJ32" s="401"/>
      <c r="AK32" s="402"/>
      <c r="AL32" s="1032" t="s">
        <v>438</v>
      </c>
      <c r="AM32" s="1710"/>
      <c r="AN32" s="1711"/>
      <c r="AO32" s="1"/>
      <c r="AP32" s="1"/>
      <c r="AQ32" s="1"/>
    </row>
    <row r="33" spans="1:43" ht="13.5">
      <c r="A33" s="1665"/>
      <c r="B33" s="1666"/>
      <c r="C33" s="403"/>
      <c r="D33" s="383"/>
      <c r="E33" s="383"/>
      <c r="F33" s="383"/>
      <c r="G33" s="383"/>
      <c r="H33" s="383"/>
      <c r="I33" s="383"/>
      <c r="J33" s="383"/>
      <c r="K33" s="383"/>
      <c r="L33" s="383"/>
      <c r="M33" s="383"/>
      <c r="N33" s="1685" t="s">
        <v>687</v>
      </c>
      <c r="O33" s="1686"/>
      <c r="P33" s="1686"/>
      <c r="Q33" s="1687"/>
      <c r="R33" s="1685" t="s">
        <v>688</v>
      </c>
      <c r="S33" s="1686"/>
      <c r="T33" s="1686"/>
      <c r="U33" s="1687"/>
      <c r="V33" s="1685" t="s">
        <v>687</v>
      </c>
      <c r="W33" s="1686"/>
      <c r="X33" s="1686"/>
      <c r="Y33" s="1687"/>
      <c r="Z33" s="1685" t="s">
        <v>688</v>
      </c>
      <c r="AA33" s="1686"/>
      <c r="AB33" s="1686"/>
      <c r="AC33" s="1687"/>
      <c r="AD33" s="1685" t="s">
        <v>687</v>
      </c>
      <c r="AE33" s="1686"/>
      <c r="AF33" s="1686"/>
      <c r="AG33" s="1687"/>
      <c r="AH33" s="1685" t="s">
        <v>688</v>
      </c>
      <c r="AI33" s="1686"/>
      <c r="AJ33" s="1686"/>
      <c r="AK33" s="1687"/>
      <c r="AL33" s="77" t="s">
        <v>387</v>
      </c>
      <c r="AM33" s="77" t="s">
        <v>689</v>
      </c>
      <c r="AN33" s="240" t="s">
        <v>389</v>
      </c>
      <c r="AO33" s="1"/>
      <c r="AP33" s="1"/>
      <c r="AQ33" s="1"/>
    </row>
    <row r="34" spans="1:43" ht="13.5">
      <c r="A34" s="1665"/>
      <c r="B34" s="1666"/>
      <c r="C34" s="1688" t="s">
        <v>690</v>
      </c>
      <c r="D34" s="1691" t="s">
        <v>691</v>
      </c>
      <c r="E34" s="1694" t="s">
        <v>692</v>
      </c>
      <c r="F34" s="1695"/>
      <c r="G34" s="1695"/>
      <c r="H34" s="1695"/>
      <c r="I34" s="1695"/>
      <c r="J34" s="1695"/>
      <c r="K34" s="1695"/>
      <c r="L34" s="1695"/>
      <c r="M34" s="1696"/>
      <c r="N34" s="1697"/>
      <c r="O34" s="1698"/>
      <c r="P34" s="1698"/>
      <c r="Q34" s="1699"/>
      <c r="R34" s="1697"/>
      <c r="S34" s="1698"/>
      <c r="T34" s="1698"/>
      <c r="U34" s="1699"/>
      <c r="V34" s="1697">
        <v>0</v>
      </c>
      <c r="W34" s="1698"/>
      <c r="X34" s="1698"/>
      <c r="Y34" s="1699"/>
      <c r="Z34" s="1697"/>
      <c r="AA34" s="1698"/>
      <c r="AB34" s="1698"/>
      <c r="AC34" s="1699"/>
      <c r="AD34" s="1697"/>
      <c r="AE34" s="1698"/>
      <c r="AF34" s="1698"/>
      <c r="AG34" s="1699"/>
      <c r="AH34" s="1697"/>
      <c r="AI34" s="1698"/>
      <c r="AJ34" s="1698"/>
      <c r="AK34" s="1699"/>
      <c r="AL34" s="858"/>
      <c r="AM34" s="974"/>
      <c r="AN34" s="1309" t="s">
        <v>693</v>
      </c>
      <c r="AO34" s="1"/>
      <c r="AP34" s="1"/>
      <c r="AQ34" s="1"/>
    </row>
    <row r="35" spans="1:43" ht="13.5">
      <c r="A35" s="1665"/>
      <c r="B35" s="1666"/>
      <c r="C35" s="1689"/>
      <c r="D35" s="1692"/>
      <c r="E35" s="1694" t="s">
        <v>694</v>
      </c>
      <c r="F35" s="1695"/>
      <c r="G35" s="1695"/>
      <c r="H35" s="1695"/>
      <c r="I35" s="1695"/>
      <c r="J35" s="1695"/>
      <c r="K35" s="1695"/>
      <c r="L35" s="1695"/>
      <c r="M35" s="1696"/>
      <c r="N35" s="1697"/>
      <c r="O35" s="1698"/>
      <c r="P35" s="1698"/>
      <c r="Q35" s="1699"/>
      <c r="R35" s="1697"/>
      <c r="S35" s="1698"/>
      <c r="T35" s="1698"/>
      <c r="U35" s="1699"/>
      <c r="V35" s="1697"/>
      <c r="W35" s="1698"/>
      <c r="X35" s="1698"/>
      <c r="Y35" s="1699"/>
      <c r="Z35" s="1697"/>
      <c r="AA35" s="1698"/>
      <c r="AB35" s="1698"/>
      <c r="AC35" s="1699"/>
      <c r="AD35" s="1697"/>
      <c r="AE35" s="1698"/>
      <c r="AF35" s="1698"/>
      <c r="AG35" s="1699"/>
      <c r="AH35" s="1697"/>
      <c r="AI35" s="1698"/>
      <c r="AJ35" s="1698"/>
      <c r="AK35" s="1699"/>
      <c r="AL35" s="858"/>
      <c r="AM35" s="974"/>
      <c r="AN35" s="1171"/>
      <c r="AO35" s="1"/>
      <c r="AP35" s="1"/>
      <c r="AQ35" s="1"/>
    </row>
    <row r="36" spans="1:43" ht="13.5">
      <c r="A36" s="1665"/>
      <c r="B36" s="1666"/>
      <c r="C36" s="1689"/>
      <c r="D36" s="1692"/>
      <c r="E36" s="1694" t="s">
        <v>695</v>
      </c>
      <c r="F36" s="1695"/>
      <c r="G36" s="1695"/>
      <c r="H36" s="1695"/>
      <c r="I36" s="1695"/>
      <c r="J36" s="1695"/>
      <c r="K36" s="1695"/>
      <c r="L36" s="1695"/>
      <c r="M36" s="1696"/>
      <c r="N36" s="1697"/>
      <c r="O36" s="1698"/>
      <c r="P36" s="1698"/>
      <c r="Q36" s="1699"/>
      <c r="R36" s="1697"/>
      <c r="S36" s="1698"/>
      <c r="T36" s="1698"/>
      <c r="U36" s="1699"/>
      <c r="V36" s="1697"/>
      <c r="W36" s="1698"/>
      <c r="X36" s="1698"/>
      <c r="Y36" s="1699"/>
      <c r="Z36" s="1697"/>
      <c r="AA36" s="1698"/>
      <c r="AB36" s="1698"/>
      <c r="AC36" s="1699"/>
      <c r="AD36" s="1697"/>
      <c r="AE36" s="1698"/>
      <c r="AF36" s="1698"/>
      <c r="AG36" s="1699"/>
      <c r="AH36" s="1697"/>
      <c r="AI36" s="1698"/>
      <c r="AJ36" s="1698"/>
      <c r="AK36" s="1699"/>
      <c r="AL36" s="858"/>
      <c r="AM36" s="974"/>
      <c r="AN36" s="1171"/>
      <c r="AO36" s="1"/>
      <c r="AP36" s="1"/>
      <c r="AQ36" s="1"/>
    </row>
    <row r="37" spans="1:43" ht="13.5">
      <c r="A37" s="1665"/>
      <c r="B37" s="1666"/>
      <c r="C37" s="1689"/>
      <c r="D37" s="1692"/>
      <c r="E37" s="1694" t="s">
        <v>696</v>
      </c>
      <c r="F37" s="1695"/>
      <c r="G37" s="1695"/>
      <c r="H37" s="1695"/>
      <c r="I37" s="1695"/>
      <c r="J37" s="1695"/>
      <c r="K37" s="1695"/>
      <c r="L37" s="1695"/>
      <c r="M37" s="1696"/>
      <c r="N37" s="1697"/>
      <c r="O37" s="1698"/>
      <c r="P37" s="1698"/>
      <c r="Q37" s="1699"/>
      <c r="R37" s="1697"/>
      <c r="S37" s="1698"/>
      <c r="T37" s="1698"/>
      <c r="U37" s="1699"/>
      <c r="V37" s="1697"/>
      <c r="W37" s="1698"/>
      <c r="X37" s="1698"/>
      <c r="Y37" s="1699"/>
      <c r="Z37" s="1697"/>
      <c r="AA37" s="1698"/>
      <c r="AB37" s="1698"/>
      <c r="AC37" s="1699"/>
      <c r="AD37" s="1697"/>
      <c r="AE37" s="1698"/>
      <c r="AF37" s="1698"/>
      <c r="AG37" s="1699"/>
      <c r="AH37" s="1697"/>
      <c r="AI37" s="1698"/>
      <c r="AJ37" s="1698"/>
      <c r="AK37" s="1699"/>
      <c r="AL37" s="858"/>
      <c r="AM37" s="974"/>
      <c r="AN37" s="1171"/>
      <c r="AO37" s="1"/>
      <c r="AP37" s="1"/>
      <c r="AQ37" s="1"/>
    </row>
    <row r="38" spans="1:43" ht="13.5">
      <c r="A38" s="1665"/>
      <c r="B38" s="1666"/>
      <c r="C38" s="1689"/>
      <c r="D38" s="1692"/>
      <c r="E38" s="1694" t="s">
        <v>697</v>
      </c>
      <c r="F38" s="1695"/>
      <c r="G38" s="1695"/>
      <c r="H38" s="1695"/>
      <c r="I38" s="1695"/>
      <c r="J38" s="1695"/>
      <c r="K38" s="1695"/>
      <c r="L38" s="1695"/>
      <c r="M38" s="1696"/>
      <c r="N38" s="1697"/>
      <c r="O38" s="1698"/>
      <c r="P38" s="1698"/>
      <c r="Q38" s="1699"/>
      <c r="R38" s="1697"/>
      <c r="S38" s="1698"/>
      <c r="T38" s="1698"/>
      <c r="U38" s="1699"/>
      <c r="V38" s="1697"/>
      <c r="W38" s="1698"/>
      <c r="X38" s="1698"/>
      <c r="Y38" s="1699"/>
      <c r="Z38" s="1697"/>
      <c r="AA38" s="1698"/>
      <c r="AB38" s="1698"/>
      <c r="AC38" s="1699"/>
      <c r="AD38" s="1697"/>
      <c r="AE38" s="1698"/>
      <c r="AF38" s="1698"/>
      <c r="AG38" s="1699"/>
      <c r="AH38" s="1697"/>
      <c r="AI38" s="1698"/>
      <c r="AJ38" s="1698"/>
      <c r="AK38" s="1699"/>
      <c r="AL38" s="858"/>
      <c r="AM38" s="974"/>
      <c r="AN38" s="1171"/>
      <c r="AO38" s="1"/>
      <c r="AP38" s="1"/>
      <c r="AQ38" s="1"/>
    </row>
    <row r="39" spans="1:43" ht="13.5">
      <c r="A39" s="1665"/>
      <c r="B39" s="1666"/>
      <c r="C39" s="1689"/>
      <c r="D39" s="1692"/>
      <c r="E39" s="1694" t="s">
        <v>698</v>
      </c>
      <c r="F39" s="1695"/>
      <c r="G39" s="1695"/>
      <c r="H39" s="1695"/>
      <c r="I39" s="1695"/>
      <c r="J39" s="1695"/>
      <c r="K39" s="1695"/>
      <c r="L39" s="1695"/>
      <c r="M39" s="1696"/>
      <c r="N39" s="1697"/>
      <c r="O39" s="1698"/>
      <c r="P39" s="1698"/>
      <c r="Q39" s="1699"/>
      <c r="R39" s="1697"/>
      <c r="S39" s="1698"/>
      <c r="T39" s="1698"/>
      <c r="U39" s="1699"/>
      <c r="V39" s="1697"/>
      <c r="W39" s="1698"/>
      <c r="X39" s="1698"/>
      <c r="Y39" s="1699"/>
      <c r="Z39" s="1697"/>
      <c r="AA39" s="1698"/>
      <c r="AB39" s="1698"/>
      <c r="AC39" s="1699"/>
      <c r="AD39" s="1697"/>
      <c r="AE39" s="1698"/>
      <c r="AF39" s="1698"/>
      <c r="AG39" s="1699"/>
      <c r="AH39" s="1697"/>
      <c r="AI39" s="1698"/>
      <c r="AJ39" s="1698"/>
      <c r="AK39" s="1699"/>
      <c r="AL39" s="858"/>
      <c r="AM39" s="974"/>
      <c r="AN39" s="1171"/>
      <c r="AO39" s="1"/>
      <c r="AP39" s="1"/>
      <c r="AQ39" s="1"/>
    </row>
    <row r="40" spans="1:43" ht="13.5">
      <c r="A40" s="1665"/>
      <c r="B40" s="1666"/>
      <c r="C40" s="1689"/>
      <c r="D40" s="1693"/>
      <c r="E40" s="1694" t="s">
        <v>699</v>
      </c>
      <c r="F40" s="1695"/>
      <c r="G40" s="1695"/>
      <c r="H40" s="1695"/>
      <c r="I40" s="1695"/>
      <c r="J40" s="1695"/>
      <c r="K40" s="1695"/>
      <c r="L40" s="1695"/>
      <c r="M40" s="1696"/>
      <c r="N40" s="1697"/>
      <c r="O40" s="1698"/>
      <c r="P40" s="1698"/>
      <c r="Q40" s="1699"/>
      <c r="R40" s="1697"/>
      <c r="S40" s="1698"/>
      <c r="T40" s="1698"/>
      <c r="U40" s="1699"/>
      <c r="V40" s="1697"/>
      <c r="W40" s="1698"/>
      <c r="X40" s="1698"/>
      <c r="Y40" s="1699"/>
      <c r="Z40" s="1697"/>
      <c r="AA40" s="1698"/>
      <c r="AB40" s="1698"/>
      <c r="AC40" s="1699"/>
      <c r="AD40" s="1697">
        <v>0</v>
      </c>
      <c r="AE40" s="1698"/>
      <c r="AF40" s="1698"/>
      <c r="AG40" s="1699"/>
      <c r="AH40" s="1697"/>
      <c r="AI40" s="1698"/>
      <c r="AJ40" s="1698"/>
      <c r="AK40" s="1699"/>
      <c r="AL40" s="858"/>
      <c r="AM40" s="974"/>
      <c r="AN40" s="1171"/>
      <c r="AO40" s="1"/>
      <c r="AP40" s="1"/>
      <c r="AQ40" s="1"/>
    </row>
    <row r="41" spans="1:43" ht="13.5">
      <c r="A41" s="1665"/>
      <c r="B41" s="1666"/>
      <c r="C41" s="1689"/>
      <c r="D41" s="1242" t="s">
        <v>700</v>
      </c>
      <c r="E41" s="1243"/>
      <c r="F41" s="1243"/>
      <c r="G41" s="1243"/>
      <c r="H41" s="1243"/>
      <c r="I41" s="1243"/>
      <c r="J41" s="1243"/>
      <c r="K41" s="1243"/>
      <c r="L41" s="1243"/>
      <c r="M41" s="1244"/>
      <c r="N41" s="887"/>
      <c r="O41" s="888"/>
      <c r="P41" s="888"/>
      <c r="Q41" s="888"/>
      <c r="R41" s="888"/>
      <c r="S41" s="888"/>
      <c r="T41" s="888"/>
      <c r="U41" s="1700" t="str">
        <f>'設条'!P31</f>
        <v>-1.38</v>
      </c>
      <c r="V41" s="1700"/>
      <c r="W41" s="1700"/>
      <c r="X41" s="888" t="s">
        <v>701</v>
      </c>
      <c r="Y41" s="888"/>
      <c r="Z41" s="888"/>
      <c r="AA41" s="1700">
        <f>'設条'!P29</f>
        <v>16.4</v>
      </c>
      <c r="AB41" s="1700"/>
      <c r="AC41" s="1700"/>
      <c r="AD41" s="888"/>
      <c r="AE41" s="888"/>
      <c r="AF41" s="888"/>
      <c r="AG41" s="888"/>
      <c r="AH41" s="888"/>
      <c r="AI41" s="888"/>
      <c r="AJ41" s="888"/>
      <c r="AK41" s="889"/>
      <c r="AL41" s="859" t="s">
        <v>498</v>
      </c>
      <c r="AM41" s="939" t="s">
        <v>498</v>
      </c>
      <c r="AN41" s="1171"/>
      <c r="AO41" s="1"/>
      <c r="AP41" s="1"/>
      <c r="AQ41" s="1"/>
    </row>
    <row r="42" spans="1:43" ht="13.5">
      <c r="A42" s="1665"/>
      <c r="B42" s="1666"/>
      <c r="C42" s="1689"/>
      <c r="D42" s="1239" t="s">
        <v>702</v>
      </c>
      <c r="E42" s="1240"/>
      <c r="F42" s="1240"/>
      <c r="G42" s="1240"/>
      <c r="H42" s="1240"/>
      <c r="I42" s="1240"/>
      <c r="J42" s="1240"/>
      <c r="K42" s="1240"/>
      <c r="L42" s="1240"/>
      <c r="M42" s="1241"/>
      <c r="N42" s="1697">
        <v>0</v>
      </c>
      <c r="O42" s="1698"/>
      <c r="P42" s="1698"/>
      <c r="Q42" s="1699"/>
      <c r="R42" s="1697"/>
      <c r="S42" s="1698"/>
      <c r="T42" s="1698"/>
      <c r="U42" s="1699"/>
      <c r="V42" s="1697"/>
      <c r="W42" s="1698"/>
      <c r="X42" s="1698"/>
      <c r="Y42" s="1699"/>
      <c r="Z42" s="1697"/>
      <c r="AA42" s="1698"/>
      <c r="AB42" s="1698"/>
      <c r="AC42" s="1699"/>
      <c r="AD42" s="1697"/>
      <c r="AE42" s="1698"/>
      <c r="AF42" s="1698"/>
      <c r="AG42" s="1699"/>
      <c r="AH42" s="1697"/>
      <c r="AI42" s="1698"/>
      <c r="AJ42" s="1698"/>
      <c r="AK42" s="1699"/>
      <c r="AL42" s="858"/>
      <c r="AM42" s="1613"/>
      <c r="AN42" s="1213" t="s">
        <v>703</v>
      </c>
      <c r="AO42" s="1"/>
      <c r="AP42" s="1"/>
      <c r="AQ42" s="1"/>
    </row>
    <row r="43" spans="1:43" ht="13.5">
      <c r="A43" s="1665"/>
      <c r="B43" s="1666"/>
      <c r="C43" s="1689"/>
      <c r="D43" s="1182" t="s">
        <v>704</v>
      </c>
      <c r="E43" s="1097"/>
      <c r="F43" s="1097"/>
      <c r="G43" s="1097"/>
      <c r="H43" s="1097"/>
      <c r="I43" s="1097"/>
      <c r="J43" s="1097"/>
      <c r="K43" s="1097"/>
      <c r="L43" s="1097"/>
      <c r="M43" s="1673"/>
      <c r="N43" s="1697"/>
      <c r="O43" s="1698"/>
      <c r="P43" s="1698"/>
      <c r="Q43" s="1699"/>
      <c r="R43" s="1697"/>
      <c r="S43" s="1698"/>
      <c r="T43" s="1698"/>
      <c r="U43" s="1699"/>
      <c r="V43" s="1697"/>
      <c r="W43" s="1698"/>
      <c r="X43" s="1698"/>
      <c r="Y43" s="1699"/>
      <c r="Z43" s="1697"/>
      <c r="AA43" s="1698"/>
      <c r="AB43" s="1698"/>
      <c r="AC43" s="1699"/>
      <c r="AD43" s="1697"/>
      <c r="AE43" s="1698"/>
      <c r="AF43" s="1698"/>
      <c r="AG43" s="1699"/>
      <c r="AH43" s="1697"/>
      <c r="AI43" s="1698"/>
      <c r="AJ43" s="1698"/>
      <c r="AK43" s="1699"/>
      <c r="AL43" s="858"/>
      <c r="AM43" s="1166"/>
      <c r="AN43" s="1172"/>
      <c r="AO43" s="1"/>
      <c r="AP43" s="1"/>
      <c r="AQ43" s="1"/>
    </row>
    <row r="44" spans="1:43" ht="13.5">
      <c r="A44" s="1665"/>
      <c r="B44" s="1666"/>
      <c r="C44" s="1689"/>
      <c r="D44" s="1248" t="s">
        <v>705</v>
      </c>
      <c r="E44" s="1376"/>
      <c r="F44" s="1376"/>
      <c r="G44" s="1376"/>
      <c r="H44" s="1701"/>
      <c r="I44" s="1333" t="s">
        <v>706</v>
      </c>
      <c r="J44" s="1334"/>
      <c r="K44" s="1334"/>
      <c r="L44" s="1334"/>
      <c r="M44" s="1702"/>
      <c r="N44" s="1697"/>
      <c r="O44" s="1698"/>
      <c r="P44" s="1698"/>
      <c r="Q44" s="1699"/>
      <c r="R44" s="1697"/>
      <c r="S44" s="1698"/>
      <c r="T44" s="1698"/>
      <c r="U44" s="1699"/>
      <c r="V44" s="1697"/>
      <c r="W44" s="1698"/>
      <c r="X44" s="1698"/>
      <c r="Y44" s="1699"/>
      <c r="Z44" s="1697"/>
      <c r="AA44" s="1698"/>
      <c r="AB44" s="1698"/>
      <c r="AC44" s="1699"/>
      <c r="AD44" s="1697"/>
      <c r="AE44" s="1698"/>
      <c r="AF44" s="1698"/>
      <c r="AG44" s="1699"/>
      <c r="AH44" s="1697"/>
      <c r="AI44" s="1698"/>
      <c r="AJ44" s="1698"/>
      <c r="AK44" s="1699"/>
      <c r="AL44" s="858"/>
      <c r="AM44" s="1166"/>
      <c r="AN44" s="1172"/>
      <c r="AO44" s="1"/>
      <c r="AP44" s="1"/>
      <c r="AQ44" s="1"/>
    </row>
    <row r="45" spans="1:43" ht="13.5">
      <c r="A45" s="1665"/>
      <c r="B45" s="1666"/>
      <c r="C45" s="1689"/>
      <c r="D45" s="1341"/>
      <c r="E45" s="1342"/>
      <c r="F45" s="1342"/>
      <c r="G45" s="1342"/>
      <c r="H45" s="1343"/>
      <c r="I45" s="1333" t="s">
        <v>707</v>
      </c>
      <c r="J45" s="1334"/>
      <c r="K45" s="1334"/>
      <c r="L45" s="1334"/>
      <c r="M45" s="1702"/>
      <c r="N45" s="1697"/>
      <c r="O45" s="1698"/>
      <c r="P45" s="1698"/>
      <c r="Q45" s="1699"/>
      <c r="R45" s="1697"/>
      <c r="S45" s="1698"/>
      <c r="T45" s="1698"/>
      <c r="U45" s="1699"/>
      <c r="V45" s="1697"/>
      <c r="W45" s="1698"/>
      <c r="X45" s="1698"/>
      <c r="Y45" s="1699"/>
      <c r="Z45" s="1697"/>
      <c r="AA45" s="1698"/>
      <c r="AB45" s="1698"/>
      <c r="AC45" s="1699"/>
      <c r="AD45" s="1697"/>
      <c r="AE45" s="1698"/>
      <c r="AF45" s="1698"/>
      <c r="AG45" s="1699"/>
      <c r="AH45" s="1697"/>
      <c r="AI45" s="1698"/>
      <c r="AJ45" s="1698"/>
      <c r="AK45" s="1699"/>
      <c r="AL45" s="858"/>
      <c r="AM45" s="1166"/>
      <c r="AN45" s="1172"/>
      <c r="AO45" s="1"/>
      <c r="AP45" s="1"/>
      <c r="AQ45" s="1"/>
    </row>
    <row r="46" spans="1:43" ht="13.5">
      <c r="A46" s="1665"/>
      <c r="B46" s="1666"/>
      <c r="C46" s="1689"/>
      <c r="D46" s="1242" t="s">
        <v>709</v>
      </c>
      <c r="E46" s="1243"/>
      <c r="F46" s="1243"/>
      <c r="G46" s="1243"/>
      <c r="H46" s="1243"/>
      <c r="I46" s="1243"/>
      <c r="J46" s="1243"/>
      <c r="K46" s="1243"/>
      <c r="L46" s="1243"/>
      <c r="M46" s="1244"/>
      <c r="N46" s="887"/>
      <c r="O46" s="888"/>
      <c r="P46" s="888"/>
      <c r="Q46" s="888"/>
      <c r="R46" s="888"/>
      <c r="S46" s="888"/>
      <c r="T46" s="888"/>
      <c r="U46" s="1700">
        <f>'設条'!P32</f>
        <v>0</v>
      </c>
      <c r="V46" s="1700"/>
      <c r="W46" s="1700"/>
      <c r="X46" s="888" t="s">
        <v>701</v>
      </c>
      <c r="Y46" s="888"/>
      <c r="Z46" s="888"/>
      <c r="AA46" s="1700">
        <f>'設条'!P30</f>
        <v>12.8</v>
      </c>
      <c r="AB46" s="1700"/>
      <c r="AC46" s="1700"/>
      <c r="AD46" s="888"/>
      <c r="AE46" s="888"/>
      <c r="AF46" s="888"/>
      <c r="AG46" s="888"/>
      <c r="AH46" s="888"/>
      <c r="AI46" s="888"/>
      <c r="AJ46" s="888"/>
      <c r="AK46" s="889"/>
      <c r="AL46" s="858" t="s">
        <v>719</v>
      </c>
      <c r="AM46" s="1166"/>
      <c r="AN46" s="1172"/>
      <c r="AO46" s="1"/>
      <c r="AP46" s="1"/>
      <c r="AQ46" s="1"/>
    </row>
    <row r="47" spans="1:43" ht="13.5">
      <c r="A47" s="1665"/>
      <c r="B47" s="1666"/>
      <c r="C47" s="1689"/>
      <c r="D47" s="1268" t="s">
        <v>406</v>
      </c>
      <c r="E47" s="1339"/>
      <c r="F47" s="1339"/>
      <c r="G47" s="1339"/>
      <c r="H47" s="1340"/>
      <c r="I47" s="1610" t="s">
        <v>710</v>
      </c>
      <c r="J47" s="1190"/>
      <c r="K47" s="1190"/>
      <c r="L47" s="1704" t="s">
        <v>711</v>
      </c>
      <c r="M47" s="1705"/>
      <c r="N47" s="1697"/>
      <c r="O47" s="1698"/>
      <c r="P47" s="1698"/>
      <c r="Q47" s="1699"/>
      <c r="R47" s="1697"/>
      <c r="S47" s="1698"/>
      <c r="T47" s="1698"/>
      <c r="U47" s="1699"/>
      <c r="V47" s="1697"/>
      <c r="W47" s="1698"/>
      <c r="X47" s="1698"/>
      <c r="Y47" s="1699"/>
      <c r="Z47" s="1697"/>
      <c r="AA47" s="1698"/>
      <c r="AB47" s="1698"/>
      <c r="AC47" s="1699"/>
      <c r="AD47" s="1697"/>
      <c r="AE47" s="1698"/>
      <c r="AF47" s="1698"/>
      <c r="AG47" s="1699"/>
      <c r="AH47" s="1697"/>
      <c r="AI47" s="1698"/>
      <c r="AJ47" s="1698"/>
      <c r="AK47" s="1699"/>
      <c r="AL47" s="858"/>
      <c r="AM47" s="1166"/>
      <c r="AN47" s="1172"/>
      <c r="AO47" s="1"/>
      <c r="AP47" s="1"/>
      <c r="AQ47" s="1"/>
    </row>
    <row r="48" spans="1:43" ht="13.5">
      <c r="A48" s="1665"/>
      <c r="B48" s="1666"/>
      <c r="C48" s="1689"/>
      <c r="D48" s="1703"/>
      <c r="E48" s="1376"/>
      <c r="F48" s="1376"/>
      <c r="G48" s="1376"/>
      <c r="H48" s="1701"/>
      <c r="I48" s="1195"/>
      <c r="J48" s="1196"/>
      <c r="K48" s="1196"/>
      <c r="L48" s="1706" t="s">
        <v>712</v>
      </c>
      <c r="M48" s="1707"/>
      <c r="N48" s="1697"/>
      <c r="O48" s="1698"/>
      <c r="P48" s="1698"/>
      <c r="Q48" s="1699"/>
      <c r="R48" s="1697"/>
      <c r="S48" s="1698"/>
      <c r="T48" s="1698"/>
      <c r="U48" s="1699"/>
      <c r="V48" s="1697"/>
      <c r="W48" s="1698"/>
      <c r="X48" s="1698"/>
      <c r="Y48" s="1699"/>
      <c r="Z48" s="1697"/>
      <c r="AA48" s="1698"/>
      <c r="AB48" s="1698"/>
      <c r="AC48" s="1699"/>
      <c r="AD48" s="1697"/>
      <c r="AE48" s="1698"/>
      <c r="AF48" s="1698"/>
      <c r="AG48" s="1699"/>
      <c r="AH48" s="1697"/>
      <c r="AI48" s="1698"/>
      <c r="AJ48" s="1698"/>
      <c r="AK48" s="1699"/>
      <c r="AL48" s="858"/>
      <c r="AM48" s="1166"/>
      <c r="AN48" s="1172"/>
      <c r="AO48" s="1"/>
      <c r="AP48" s="1"/>
      <c r="AQ48" s="1"/>
    </row>
    <row r="49" spans="1:43" ht="13.5">
      <c r="A49" s="404"/>
      <c r="B49" s="405"/>
      <c r="C49" s="1689"/>
      <c r="D49" s="1703"/>
      <c r="E49" s="1376"/>
      <c r="F49" s="1376"/>
      <c r="G49" s="1376"/>
      <c r="H49" s="1701"/>
      <c r="I49" s="1189" t="s">
        <v>713</v>
      </c>
      <c r="J49" s="1339"/>
      <c r="K49" s="1340"/>
      <c r="L49" s="1704" t="s">
        <v>711</v>
      </c>
      <c r="M49" s="1705"/>
      <c r="N49" s="1697"/>
      <c r="O49" s="1698"/>
      <c r="P49" s="1698"/>
      <c r="Q49" s="1699"/>
      <c r="R49" s="1697"/>
      <c r="S49" s="1698"/>
      <c r="T49" s="1698"/>
      <c r="U49" s="1699"/>
      <c r="V49" s="1697"/>
      <c r="W49" s="1698"/>
      <c r="X49" s="1698"/>
      <c r="Y49" s="1699"/>
      <c r="Z49" s="1697"/>
      <c r="AA49" s="1698"/>
      <c r="AB49" s="1698"/>
      <c r="AC49" s="1699"/>
      <c r="AD49" s="1697"/>
      <c r="AE49" s="1698"/>
      <c r="AF49" s="1698"/>
      <c r="AG49" s="1699"/>
      <c r="AH49" s="1697"/>
      <c r="AI49" s="1698"/>
      <c r="AJ49" s="1698"/>
      <c r="AK49" s="1699"/>
      <c r="AL49" s="858"/>
      <c r="AM49" s="1166"/>
      <c r="AN49" s="1172"/>
      <c r="AO49" s="1"/>
      <c r="AP49" s="1"/>
      <c r="AQ49" s="1"/>
    </row>
    <row r="50" spans="1:43" ht="13.5">
      <c r="A50" s="404"/>
      <c r="B50" s="405"/>
      <c r="C50" s="1689"/>
      <c r="D50" s="1341"/>
      <c r="E50" s="1342"/>
      <c r="F50" s="1342"/>
      <c r="G50" s="1342"/>
      <c r="H50" s="1343"/>
      <c r="I50" s="1341"/>
      <c r="J50" s="1342"/>
      <c r="K50" s="1343"/>
      <c r="L50" s="1706" t="s">
        <v>712</v>
      </c>
      <c r="M50" s="1707"/>
      <c r="N50" s="1697"/>
      <c r="O50" s="1698"/>
      <c r="P50" s="1698"/>
      <c r="Q50" s="1699"/>
      <c r="R50" s="1697"/>
      <c r="S50" s="1698"/>
      <c r="T50" s="1698"/>
      <c r="U50" s="1699"/>
      <c r="V50" s="1697"/>
      <c r="W50" s="1698"/>
      <c r="X50" s="1698"/>
      <c r="Y50" s="1699"/>
      <c r="Z50" s="1697"/>
      <c r="AA50" s="1698"/>
      <c r="AB50" s="1698"/>
      <c r="AC50" s="1699"/>
      <c r="AD50" s="1697"/>
      <c r="AE50" s="1698"/>
      <c r="AF50" s="1698"/>
      <c r="AG50" s="1699"/>
      <c r="AH50" s="1697">
        <v>0</v>
      </c>
      <c r="AI50" s="1698"/>
      <c r="AJ50" s="1698"/>
      <c r="AK50" s="1699"/>
      <c r="AL50" s="858"/>
      <c r="AM50" s="1166"/>
      <c r="AN50" s="1172"/>
      <c r="AO50" s="1"/>
      <c r="AP50" s="1"/>
      <c r="AQ50" s="1"/>
    </row>
    <row r="51" spans="1:43" ht="13.5">
      <c r="A51" s="714"/>
      <c r="B51" s="715"/>
      <c r="C51" s="1690"/>
      <c r="D51" s="1242" t="s">
        <v>714</v>
      </c>
      <c r="E51" s="1243"/>
      <c r="F51" s="1243"/>
      <c r="G51" s="1243"/>
      <c r="H51" s="1243"/>
      <c r="I51" s="1243"/>
      <c r="J51" s="1243"/>
      <c r="K51" s="1243"/>
      <c r="L51" s="1243"/>
      <c r="M51" s="1243"/>
      <c r="N51" s="887"/>
      <c r="O51" s="888"/>
      <c r="P51" s="888"/>
      <c r="Q51" s="888"/>
      <c r="R51" s="888"/>
      <c r="S51" s="888"/>
      <c r="T51" s="888"/>
      <c r="U51" s="1700">
        <f>'設条'!P33</f>
        <v>-1.38</v>
      </c>
      <c r="V51" s="1700"/>
      <c r="W51" s="1700"/>
      <c r="X51" s="888" t="s">
        <v>701</v>
      </c>
      <c r="Y51" s="888"/>
      <c r="Z51" s="888"/>
      <c r="AA51" s="1700">
        <f>'設条'!P30</f>
        <v>12.8</v>
      </c>
      <c r="AB51" s="1700"/>
      <c r="AC51" s="1700"/>
      <c r="AD51" s="888" t="s">
        <v>715</v>
      </c>
      <c r="AE51" s="888"/>
      <c r="AF51" s="888"/>
      <c r="AG51" s="888"/>
      <c r="AH51" s="888"/>
      <c r="AI51" s="888"/>
      <c r="AJ51" s="888"/>
      <c r="AK51" s="889"/>
      <c r="AL51" s="858" t="s">
        <v>720</v>
      </c>
      <c r="AM51" s="1167"/>
      <c r="AN51" s="1172"/>
      <c r="AO51" s="1"/>
      <c r="AP51" s="1"/>
      <c r="AQ51" s="1"/>
    </row>
    <row r="52" spans="1:43" ht="13.5">
      <c r="A52" s="404"/>
      <c r="B52" s="25"/>
      <c r="C52" s="406"/>
      <c r="D52" s="407"/>
      <c r="E52" s="407"/>
      <c r="F52" s="407"/>
      <c r="G52" s="407"/>
      <c r="H52" s="408"/>
      <c r="I52" s="409"/>
      <c r="J52" s="409"/>
      <c r="K52" s="409"/>
      <c r="L52" s="409"/>
      <c r="M52" s="409"/>
      <c r="N52" s="410"/>
      <c r="O52" s="411"/>
      <c r="P52" s="411"/>
      <c r="Q52" s="171" t="s">
        <v>721</v>
      </c>
      <c r="R52" s="410"/>
      <c r="S52" s="171" t="s">
        <v>722</v>
      </c>
      <c r="T52" s="411"/>
      <c r="U52" s="411"/>
      <c r="V52" s="410"/>
      <c r="W52" s="411"/>
      <c r="X52" s="411"/>
      <c r="Y52" s="411"/>
      <c r="Z52" s="410"/>
      <c r="AA52" s="411"/>
      <c r="AB52" s="411"/>
      <c r="AC52" s="411"/>
      <c r="AD52" s="410"/>
      <c r="AE52" s="411"/>
      <c r="AF52" s="411"/>
      <c r="AG52" s="411"/>
      <c r="AH52" s="410"/>
      <c r="AI52" s="411"/>
      <c r="AJ52" s="411"/>
      <c r="AK52" s="411"/>
      <c r="AL52" s="335"/>
      <c r="AM52" s="21"/>
      <c r="AN52" s="412"/>
      <c r="AO52" s="1"/>
      <c r="AP52" s="1"/>
      <c r="AQ52" s="1"/>
    </row>
    <row r="53" spans="1:43" ht="13.5">
      <c r="A53" s="404"/>
      <c r="B53" s="25"/>
      <c r="C53" s="413"/>
      <c r="D53" s="192"/>
      <c r="E53" s="407"/>
      <c r="F53" s="407"/>
      <c r="G53" s="407"/>
      <c r="H53" s="413"/>
      <c r="I53" s="408"/>
      <c r="J53" s="409"/>
      <c r="K53" s="409"/>
      <c r="L53" s="409"/>
      <c r="M53" s="413"/>
      <c r="N53" s="410"/>
      <c r="O53" s="411"/>
      <c r="P53" s="411"/>
      <c r="Q53" s="411"/>
      <c r="R53" s="410"/>
      <c r="S53" s="411"/>
      <c r="T53" s="411"/>
      <c r="U53" s="411"/>
      <c r="V53" s="410"/>
      <c r="W53" s="411"/>
      <c r="X53" s="411"/>
      <c r="Y53" s="411"/>
      <c r="Z53" s="410"/>
      <c r="AA53" s="411"/>
      <c r="AB53" s="411"/>
      <c r="AC53" s="411"/>
      <c r="AD53" s="410"/>
      <c r="AE53" s="411"/>
      <c r="AF53" s="411"/>
      <c r="AG53" s="411"/>
      <c r="AH53" s="410"/>
      <c r="AI53" s="411"/>
      <c r="AJ53" s="411"/>
      <c r="AK53" s="411"/>
      <c r="AL53" s="414"/>
      <c r="AM53" s="192"/>
      <c r="AN53" s="415"/>
      <c r="AO53" s="1"/>
      <c r="AP53" s="1"/>
      <c r="AQ53" s="1"/>
    </row>
    <row r="54" spans="1:43" ht="13.5">
      <c r="A54" s="404"/>
      <c r="N54" s="173"/>
      <c r="O54" s="173"/>
      <c r="P54" s="173"/>
      <c r="Q54" s="173"/>
      <c r="R54" s="173"/>
      <c r="S54" s="173"/>
      <c r="T54" s="173"/>
      <c r="U54" s="173"/>
      <c r="V54" s="173"/>
      <c r="W54" s="173"/>
      <c r="X54" s="173"/>
      <c r="Y54" s="173"/>
      <c r="Z54" s="173"/>
      <c r="AA54" s="173"/>
      <c r="AB54" s="173"/>
      <c r="AC54" s="36"/>
      <c r="AD54" s="36"/>
      <c r="AE54" s="36"/>
      <c r="AF54" s="36"/>
      <c r="AG54" s="36"/>
      <c r="AH54" s="36"/>
      <c r="AI54" s="36"/>
      <c r="AJ54" s="36"/>
      <c r="AK54" s="807"/>
      <c r="AL54" s="36"/>
      <c r="AM54" s="176"/>
      <c r="AN54" s="415"/>
      <c r="AO54" s="1"/>
      <c r="AP54" s="1"/>
      <c r="AQ54" s="1"/>
    </row>
    <row r="55" spans="1:43" ht="13.5">
      <c r="A55" s="404"/>
      <c r="B55" s="173"/>
      <c r="C55" s="173"/>
      <c r="D55" s="173"/>
      <c r="E55" s="173"/>
      <c r="F55" s="173"/>
      <c r="G55" s="173"/>
      <c r="H55" s="173"/>
      <c r="I55" s="173"/>
      <c r="J55" s="173"/>
      <c r="K55" s="173"/>
      <c r="L55" s="100"/>
      <c r="M55" s="176"/>
      <c r="N55" s="173"/>
      <c r="O55" s="173"/>
      <c r="P55" s="173"/>
      <c r="Q55" s="173"/>
      <c r="R55" s="173"/>
      <c r="S55" s="173"/>
      <c r="T55" s="173"/>
      <c r="U55" s="173"/>
      <c r="V55" s="173"/>
      <c r="W55" s="173"/>
      <c r="X55" s="173"/>
      <c r="Y55" s="173"/>
      <c r="Z55" s="173"/>
      <c r="AA55" s="173"/>
      <c r="AB55" s="173"/>
      <c r="AC55" s="173"/>
      <c r="AD55" s="173"/>
      <c r="AE55" s="36"/>
      <c r="AF55" s="36"/>
      <c r="AG55" s="36"/>
      <c r="AH55" s="36"/>
      <c r="AI55" s="36"/>
      <c r="AJ55" s="36"/>
      <c r="AK55" s="807"/>
      <c r="AL55" s="36"/>
      <c r="AM55" s="176"/>
      <c r="AN55" s="415"/>
      <c r="AO55" s="1"/>
      <c r="AP55" s="1"/>
      <c r="AQ55" s="1"/>
    </row>
    <row r="56" spans="1:43" ht="13.5">
      <c r="A56" s="404"/>
      <c r="B56" s="15"/>
      <c r="C56" s="15"/>
      <c r="D56" s="15"/>
      <c r="E56" s="15"/>
      <c r="F56" s="15"/>
      <c r="G56" s="15"/>
      <c r="H56" s="15"/>
      <c r="I56" s="21"/>
      <c r="J56" s="21"/>
      <c r="K56" s="21"/>
      <c r="L56" s="784"/>
      <c r="M56" s="238"/>
      <c r="N56" s="173"/>
      <c r="O56" s="173"/>
      <c r="P56" s="173"/>
      <c r="Q56" s="173"/>
      <c r="R56" s="173"/>
      <c r="S56" s="173"/>
      <c r="T56" s="173"/>
      <c r="U56" s="173"/>
      <c r="V56" s="173"/>
      <c r="W56" s="173"/>
      <c r="X56" s="173"/>
      <c r="Y56" s="173"/>
      <c r="Z56" s="173"/>
      <c r="AA56" s="173"/>
      <c r="AB56" s="173"/>
      <c r="AC56" s="173"/>
      <c r="AD56" s="173"/>
      <c r="AE56" s="36"/>
      <c r="AF56" s="36"/>
      <c r="AG56" s="36"/>
      <c r="AH56" s="36"/>
      <c r="AI56" s="36"/>
      <c r="AJ56" s="36"/>
      <c r="AK56" s="807"/>
      <c r="AL56" s="36"/>
      <c r="AM56" s="176"/>
      <c r="AN56" s="415"/>
      <c r="AO56" s="1"/>
      <c r="AP56" s="1"/>
      <c r="AQ56" s="1"/>
    </row>
    <row r="57" spans="1:43" ht="13.5">
      <c r="A57" s="404"/>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36"/>
      <c r="AF57" s="36"/>
      <c r="AG57" s="36"/>
      <c r="AH57" s="36"/>
      <c r="AI57" s="36"/>
      <c r="AJ57" s="36"/>
      <c r="AK57" s="807"/>
      <c r="AL57" s="36"/>
      <c r="AM57" s="176"/>
      <c r="AN57" s="415"/>
      <c r="AO57" s="1"/>
      <c r="AP57" s="1"/>
      <c r="AQ57" s="1"/>
    </row>
    <row r="58" spans="1:43" ht="13.5">
      <c r="A58" s="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5"/>
      <c r="AM58" s="1"/>
      <c r="AN58" s="2"/>
      <c r="AO58" s="1"/>
      <c r="AP58" s="1"/>
      <c r="AQ58" s="1"/>
    </row>
    <row r="59" spans="1:43" ht="14.25" thickBot="1">
      <c r="A59" s="71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4"/>
      <c r="AO59" s="1"/>
      <c r="AP59" s="1"/>
      <c r="AQ59" s="1"/>
    </row>
    <row r="60" spans="1:43" ht="13.5">
      <c r="A60" s="71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713"/>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sheetData>
  <sheetProtection password="9350" sheet="1" scenarios="1" formatCells="0" selectLockedCells="1"/>
  <mergeCells count="278">
    <mergeCell ref="AA51:AC51"/>
    <mergeCell ref="N50:Q50"/>
    <mergeCell ref="R50:U50"/>
    <mergeCell ref="V50:Y50"/>
    <mergeCell ref="Z50:AC50"/>
    <mergeCell ref="D51:M51"/>
    <mergeCell ref="U51:W51"/>
    <mergeCell ref="D47:H50"/>
    <mergeCell ref="I47:K48"/>
    <mergeCell ref="L47:M47"/>
    <mergeCell ref="I49:K50"/>
    <mergeCell ref="L49:M49"/>
    <mergeCell ref="N49:Q49"/>
    <mergeCell ref="L50:M50"/>
    <mergeCell ref="R49:U49"/>
    <mergeCell ref="Z49:AC49"/>
    <mergeCell ref="L48:M48"/>
    <mergeCell ref="N48:Q48"/>
    <mergeCell ref="AD49:AG49"/>
    <mergeCell ref="R48:U48"/>
    <mergeCell ref="V48:Y48"/>
    <mergeCell ref="Z48:AC48"/>
    <mergeCell ref="AD48:AG48"/>
    <mergeCell ref="V49:Y49"/>
    <mergeCell ref="V47:Y47"/>
    <mergeCell ref="Z47:AC47"/>
    <mergeCell ref="AD47:AG47"/>
    <mergeCell ref="N47:Q47"/>
    <mergeCell ref="R47:U47"/>
    <mergeCell ref="Z45:AC45"/>
    <mergeCell ref="AD45:AG45"/>
    <mergeCell ref="AH45:AK45"/>
    <mergeCell ref="D46:M46"/>
    <mergeCell ref="U46:W46"/>
    <mergeCell ref="AA46:AC46"/>
    <mergeCell ref="I45:M45"/>
    <mergeCell ref="N45:Q45"/>
    <mergeCell ref="R45:U45"/>
    <mergeCell ref="V45:Y45"/>
    <mergeCell ref="Z43:AC43"/>
    <mergeCell ref="AD43:AG43"/>
    <mergeCell ref="AH43:AK43"/>
    <mergeCell ref="V44:Y44"/>
    <mergeCell ref="Z44:AC44"/>
    <mergeCell ref="AD44:AG44"/>
    <mergeCell ref="D44:H45"/>
    <mergeCell ref="I44:M44"/>
    <mergeCell ref="N44:Q44"/>
    <mergeCell ref="R44:U44"/>
    <mergeCell ref="D43:M43"/>
    <mergeCell ref="N43:Q43"/>
    <mergeCell ref="R43:U43"/>
    <mergeCell ref="V43:Y43"/>
    <mergeCell ref="AD42:AG42"/>
    <mergeCell ref="AH42:AK42"/>
    <mergeCell ref="AM42:AM51"/>
    <mergeCell ref="AN42:AN51"/>
    <mergeCell ref="AH44:AK44"/>
    <mergeCell ref="AH47:AK47"/>
    <mergeCell ref="AH48:AK48"/>
    <mergeCell ref="AH49:AK49"/>
    <mergeCell ref="AD50:AG50"/>
    <mergeCell ref="AH50:AK50"/>
    <mergeCell ref="N42:Q42"/>
    <mergeCell ref="R42:U42"/>
    <mergeCell ref="V42:Y42"/>
    <mergeCell ref="Z42:AC42"/>
    <mergeCell ref="AH40:AK40"/>
    <mergeCell ref="D41:M41"/>
    <mergeCell ref="U41:W41"/>
    <mergeCell ref="AA41:AC41"/>
    <mergeCell ref="R40:U40"/>
    <mergeCell ref="V40:Y40"/>
    <mergeCell ref="Z40:AC40"/>
    <mergeCell ref="AD40:AG40"/>
    <mergeCell ref="AH38:AK38"/>
    <mergeCell ref="E39:M39"/>
    <mergeCell ref="N39:Q39"/>
    <mergeCell ref="R39:U39"/>
    <mergeCell ref="V39:Y39"/>
    <mergeCell ref="Z39:AC39"/>
    <mergeCell ref="AD39:AG39"/>
    <mergeCell ref="AH39:AK39"/>
    <mergeCell ref="R38:U38"/>
    <mergeCell ref="V38:Y38"/>
    <mergeCell ref="Z38:AC38"/>
    <mergeCell ref="AD38:AG38"/>
    <mergeCell ref="AH36:AK36"/>
    <mergeCell ref="E37:M37"/>
    <mergeCell ref="N37:Q37"/>
    <mergeCell ref="R37:U37"/>
    <mergeCell ref="V37:Y37"/>
    <mergeCell ref="Z37:AC37"/>
    <mergeCell ref="AD37:AG37"/>
    <mergeCell ref="AH37:AK37"/>
    <mergeCell ref="R36:U36"/>
    <mergeCell ref="V36:Y36"/>
    <mergeCell ref="Z36:AC36"/>
    <mergeCell ref="AD36:AG36"/>
    <mergeCell ref="AH34:AK34"/>
    <mergeCell ref="AN34:AN41"/>
    <mergeCell ref="E35:M35"/>
    <mergeCell ref="N35:Q35"/>
    <mergeCell ref="R35:U35"/>
    <mergeCell ref="V35:Y35"/>
    <mergeCell ref="Z35:AC35"/>
    <mergeCell ref="AD35:AG35"/>
    <mergeCell ref="AH35:AK35"/>
    <mergeCell ref="E36:M36"/>
    <mergeCell ref="R34:U34"/>
    <mergeCell ref="V34:Y34"/>
    <mergeCell ref="Z34:AC34"/>
    <mergeCell ref="AD34:AG34"/>
    <mergeCell ref="C34:C51"/>
    <mergeCell ref="D34:D40"/>
    <mergeCell ref="E34:M34"/>
    <mergeCell ref="N34:Q34"/>
    <mergeCell ref="N36:Q36"/>
    <mergeCell ref="E38:M38"/>
    <mergeCell ref="N38:Q38"/>
    <mergeCell ref="E40:M40"/>
    <mergeCell ref="N40:Q40"/>
    <mergeCell ref="D42:M42"/>
    <mergeCell ref="AL32:AN32"/>
    <mergeCell ref="N33:Q33"/>
    <mergeCell ref="R33:U33"/>
    <mergeCell ref="V33:Y33"/>
    <mergeCell ref="Z33:AC33"/>
    <mergeCell ref="AD33:AG33"/>
    <mergeCell ref="AH33:AK33"/>
    <mergeCell ref="I32:M32"/>
    <mergeCell ref="Q32:R32"/>
    <mergeCell ref="Y32:Z32"/>
    <mergeCell ref="AG32:AH32"/>
    <mergeCell ref="Z29:AC29"/>
    <mergeCell ref="AD29:AG29"/>
    <mergeCell ref="AH29:AK29"/>
    <mergeCell ref="D30:M30"/>
    <mergeCell ref="U30:W30"/>
    <mergeCell ref="AA30:AC30"/>
    <mergeCell ref="L29:M29"/>
    <mergeCell ref="N29:Q29"/>
    <mergeCell ref="R29:U29"/>
    <mergeCell ref="V29:Y29"/>
    <mergeCell ref="Z27:AC27"/>
    <mergeCell ref="AD27:AG27"/>
    <mergeCell ref="AH27:AK27"/>
    <mergeCell ref="I28:K29"/>
    <mergeCell ref="L28:M28"/>
    <mergeCell ref="N28:Q28"/>
    <mergeCell ref="R28:U28"/>
    <mergeCell ref="V28:Y28"/>
    <mergeCell ref="Z28:AC28"/>
    <mergeCell ref="AD28:AG28"/>
    <mergeCell ref="L27:M27"/>
    <mergeCell ref="N27:Q27"/>
    <mergeCell ref="R27:U27"/>
    <mergeCell ref="V27:Y27"/>
    <mergeCell ref="N26:Q26"/>
    <mergeCell ref="R26:U26"/>
    <mergeCell ref="V26:Y26"/>
    <mergeCell ref="Z26:AC26"/>
    <mergeCell ref="Z24:AC24"/>
    <mergeCell ref="AD24:AG24"/>
    <mergeCell ref="AH24:AK24"/>
    <mergeCell ref="A25:B48"/>
    <mergeCell ref="D25:M25"/>
    <mergeCell ref="U25:W25"/>
    <mergeCell ref="AA25:AC25"/>
    <mergeCell ref="D26:H29"/>
    <mergeCell ref="I26:K27"/>
    <mergeCell ref="L26:M26"/>
    <mergeCell ref="I24:M24"/>
    <mergeCell ref="N24:Q24"/>
    <mergeCell ref="R24:U24"/>
    <mergeCell ref="V24:Y24"/>
    <mergeCell ref="Z22:AC22"/>
    <mergeCell ref="AD22:AG22"/>
    <mergeCell ref="AH22:AK22"/>
    <mergeCell ref="D23:H24"/>
    <mergeCell ref="I23:M23"/>
    <mergeCell ref="N23:Q23"/>
    <mergeCell ref="R23:U23"/>
    <mergeCell ref="V23:Y23"/>
    <mergeCell ref="Z23:AC23"/>
    <mergeCell ref="AD23:AG23"/>
    <mergeCell ref="D22:M22"/>
    <mergeCell ref="N22:Q22"/>
    <mergeCell ref="R22:U22"/>
    <mergeCell ref="V22:Y22"/>
    <mergeCell ref="AD21:AG21"/>
    <mergeCell ref="AH21:AK21"/>
    <mergeCell ref="AM21:AM30"/>
    <mergeCell ref="AN21:AN30"/>
    <mergeCell ref="AH23:AK23"/>
    <mergeCell ref="AD26:AG26"/>
    <mergeCell ref="AH26:AK26"/>
    <mergeCell ref="AH28:AK28"/>
    <mergeCell ref="N21:Q21"/>
    <mergeCell ref="R21:U21"/>
    <mergeCell ref="V21:Y21"/>
    <mergeCell ref="Z21:AC21"/>
    <mergeCell ref="AH19:AK19"/>
    <mergeCell ref="D20:M20"/>
    <mergeCell ref="U20:W20"/>
    <mergeCell ref="AA20:AC20"/>
    <mergeCell ref="R19:U19"/>
    <mergeCell ref="V19:Y19"/>
    <mergeCell ref="Z19:AC19"/>
    <mergeCell ref="AD19:AG19"/>
    <mergeCell ref="AH17:AK17"/>
    <mergeCell ref="E18:M18"/>
    <mergeCell ref="N18:Q18"/>
    <mergeCell ref="R18:U18"/>
    <mergeCell ref="V18:Y18"/>
    <mergeCell ref="Z18:AC18"/>
    <mergeCell ref="AD18:AG18"/>
    <mergeCell ref="AH18:AK18"/>
    <mergeCell ref="R17:U17"/>
    <mergeCell ref="V17:Y17"/>
    <mergeCell ref="Z17:AC17"/>
    <mergeCell ref="AD17:AG17"/>
    <mergeCell ref="AH15:AK15"/>
    <mergeCell ref="E16:M16"/>
    <mergeCell ref="N16:Q16"/>
    <mergeCell ref="R16:U16"/>
    <mergeCell ref="V16:Y16"/>
    <mergeCell ref="Z16:AC16"/>
    <mergeCell ref="AD16:AG16"/>
    <mergeCell ref="AH16:AK16"/>
    <mergeCell ref="R15:U15"/>
    <mergeCell ref="V15:Y15"/>
    <mergeCell ref="Z15:AC15"/>
    <mergeCell ref="AD15:AG15"/>
    <mergeCell ref="AH13:AK13"/>
    <mergeCell ref="AN13:AN20"/>
    <mergeCell ref="E14:M14"/>
    <mergeCell ref="N14:Q14"/>
    <mergeCell ref="R14:U14"/>
    <mergeCell ref="V14:Y14"/>
    <mergeCell ref="Z14:AC14"/>
    <mergeCell ref="AD14:AG14"/>
    <mergeCell ref="AH14:AK14"/>
    <mergeCell ref="E15:M15"/>
    <mergeCell ref="R13:U13"/>
    <mergeCell ref="V13:Y13"/>
    <mergeCell ref="Z13:AC13"/>
    <mergeCell ref="AD13:AG13"/>
    <mergeCell ref="C13:C30"/>
    <mergeCell ref="D13:D19"/>
    <mergeCell ref="E13:M13"/>
    <mergeCell ref="N13:Q13"/>
    <mergeCell ref="N15:Q15"/>
    <mergeCell ref="E17:M17"/>
    <mergeCell ref="N17:Q17"/>
    <mergeCell ref="E19:M19"/>
    <mergeCell ref="N19:Q19"/>
    <mergeCell ref="D21:M21"/>
    <mergeCell ref="AL11:AN11"/>
    <mergeCell ref="N12:Q12"/>
    <mergeCell ref="R12:U12"/>
    <mergeCell ref="V12:Y12"/>
    <mergeCell ref="Z12:AC12"/>
    <mergeCell ref="AD12:AG12"/>
    <mergeCell ref="AH12:AK12"/>
    <mergeCell ref="I11:M11"/>
    <mergeCell ref="Q11:R11"/>
    <mergeCell ref="Y11:Z11"/>
    <mergeCell ref="AG11:AH11"/>
    <mergeCell ref="A1:AK1"/>
    <mergeCell ref="A3:AK3"/>
    <mergeCell ref="A4:AK4"/>
    <mergeCell ref="L6:M6"/>
    <mergeCell ref="P6:Q6"/>
    <mergeCell ref="T6:U6"/>
    <mergeCell ref="X6:Y6"/>
    <mergeCell ref="AB6:AC6"/>
    <mergeCell ref="AF6:AG6"/>
  </mergeCells>
  <printOptions/>
  <pageMargins left="0.7874015748031497" right="0.3937007874015748" top="0.7874015748031497" bottom="0.21" header="0.5118110236220472" footer="0.38"/>
  <pageSetup horizontalDpi="600" verticalDpi="600" orientation="portrait" paperSize="9" r:id="rId2"/>
  <headerFooter alignWithMargins="0">
    <oddHeader>&amp;L&amp;8H20-111</oddHeader>
  </headerFooter>
  <drawing r:id="rId1"/>
</worksheet>
</file>

<file path=xl/worksheets/sheet8.xml><?xml version="1.0" encoding="utf-8"?>
<worksheet xmlns="http://schemas.openxmlformats.org/spreadsheetml/2006/main" xmlns:r="http://schemas.openxmlformats.org/officeDocument/2006/relationships">
  <dimension ref="A1:BA69"/>
  <sheetViews>
    <sheetView showGridLines="0" view="pageBreakPreview" zoomScaleSheetLayoutView="100" workbookViewId="0" topLeftCell="A1">
      <selection activeCell="K15" sqref="K15:N15"/>
    </sheetView>
  </sheetViews>
  <sheetFormatPr defaultColWidth="9.00390625" defaultRowHeight="13.5"/>
  <cols>
    <col min="1" max="2" width="2.00390625" style="0" customWidth="1"/>
    <col min="3" max="39" width="2.25390625" style="0" customWidth="1"/>
    <col min="40" max="40" width="3.75390625" style="0" customWidth="1"/>
    <col min="41" max="45" width="2.25390625" style="0" customWidth="1"/>
  </cols>
  <sheetData>
    <row r="1" spans="1:43" ht="17.25">
      <c r="A1" s="1101" t="s">
        <v>327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7"/>
      <c r="AM1" s="7"/>
      <c r="AN1" s="8"/>
      <c r="AP1" s="1"/>
      <c r="AQ1" s="1"/>
    </row>
    <row r="2" spans="1:43"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P2" s="1"/>
      <c r="AQ2" s="1"/>
    </row>
    <row r="3" spans="1:43" ht="14.25">
      <c r="A3" s="1102" t="s">
        <v>843</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9"/>
      <c r="AM3" s="9"/>
      <c r="AN3" s="8"/>
      <c r="AP3" s="1"/>
      <c r="AQ3" s="1"/>
    </row>
    <row r="4" spans="1:43" ht="15" thickBot="1">
      <c r="A4" s="1103" t="s">
        <v>723</v>
      </c>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0"/>
      <c r="AM4" s="10"/>
      <c r="AN4" s="371"/>
      <c r="AO4" s="28"/>
      <c r="AP4" s="1"/>
      <c r="AQ4" s="1"/>
    </row>
    <row r="5" spans="1:43" ht="13.5">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417"/>
      <c r="AP5" s="1"/>
      <c r="AQ5" s="1"/>
    </row>
    <row r="6" spans="1:43" ht="13.5">
      <c r="A6" s="277"/>
      <c r="B6" s="341"/>
      <c r="C6" s="8"/>
      <c r="D6" s="8"/>
      <c r="E6" s="785" t="s">
        <v>724</v>
      </c>
      <c r="F6" s="785"/>
      <c r="G6" s="785"/>
      <c r="H6" s="785"/>
      <c r="I6" s="785"/>
      <c r="J6" s="418"/>
      <c r="K6" s="8"/>
      <c r="L6" s="8"/>
      <c r="M6" s="8"/>
      <c r="N6" s="8"/>
      <c r="O6" s="8"/>
      <c r="P6" s="8"/>
      <c r="Q6" s="341"/>
      <c r="R6" s="341"/>
      <c r="S6" s="341"/>
      <c r="T6" s="341"/>
      <c r="U6" s="341"/>
      <c r="V6" s="341"/>
      <c r="W6" s="8"/>
      <c r="X6" s="8"/>
      <c r="Y6" s="8"/>
      <c r="Z6" s="8"/>
      <c r="AA6" s="8"/>
      <c r="AB6" s="8"/>
      <c r="AC6" s="341"/>
      <c r="AD6" s="341"/>
      <c r="AE6" s="341"/>
      <c r="AF6" s="341"/>
      <c r="AG6" s="341"/>
      <c r="AH6" s="341"/>
      <c r="AI6" s="8"/>
      <c r="AJ6" s="8"/>
      <c r="AK6" s="275"/>
      <c r="AL6" s="278"/>
      <c r="AM6" s="341"/>
      <c r="AN6" s="278"/>
      <c r="AO6" s="105"/>
      <c r="AP6" s="1"/>
      <c r="AQ6" s="1"/>
    </row>
    <row r="7" spans="1:43" ht="16.5" customHeight="1">
      <c r="A7" s="277"/>
      <c r="B7" s="341"/>
      <c r="C7" s="341"/>
      <c r="D7" s="341"/>
      <c r="E7" s="341"/>
      <c r="F7" s="341"/>
      <c r="J7" s="1722" t="s">
        <v>849</v>
      </c>
      <c r="K7" s="1722"/>
      <c r="N7" s="1722" t="s">
        <v>850</v>
      </c>
      <c r="O7" s="1722"/>
      <c r="R7" s="1722" t="s">
        <v>851</v>
      </c>
      <c r="S7" s="1722"/>
      <c r="V7" s="1722" t="s">
        <v>852</v>
      </c>
      <c r="W7" s="1722"/>
      <c r="Z7" s="1722" t="s">
        <v>853</v>
      </c>
      <c r="AA7" s="1722"/>
      <c r="AD7" s="1722" t="s">
        <v>854</v>
      </c>
      <c r="AE7" s="1722"/>
      <c r="AH7" s="1722" t="s">
        <v>855</v>
      </c>
      <c r="AI7" s="1722"/>
      <c r="AJ7" s="341"/>
      <c r="AK7" s="278"/>
      <c r="AL7" s="275"/>
      <c r="AM7" s="8"/>
      <c r="AN7" s="275"/>
      <c r="AO7" s="105"/>
      <c r="AP7" s="1"/>
      <c r="AQ7" s="1"/>
    </row>
    <row r="8" spans="1:43" ht="16.5" customHeight="1">
      <c r="A8" s="419"/>
      <c r="B8" s="420"/>
      <c r="C8" s="420"/>
      <c r="D8" s="420"/>
      <c r="E8" s="420"/>
      <c r="F8" s="420"/>
      <c r="G8" s="1723" t="s">
        <v>862</v>
      </c>
      <c r="H8" s="1723"/>
      <c r="I8" s="275"/>
      <c r="J8" s="421"/>
      <c r="K8" s="8"/>
      <c r="L8" s="8"/>
      <c r="M8" s="1724" t="s">
        <v>861</v>
      </c>
      <c r="N8" s="1724"/>
      <c r="O8" s="1725" t="s">
        <v>860</v>
      </c>
      <c r="P8" s="1726"/>
      <c r="Q8" s="278"/>
      <c r="R8" s="374"/>
      <c r="S8" s="341"/>
      <c r="T8" s="8"/>
      <c r="U8" s="1726" t="s">
        <v>859</v>
      </c>
      <c r="V8" s="1727"/>
      <c r="W8" s="1724" t="s">
        <v>858</v>
      </c>
      <c r="X8" s="1724"/>
      <c r="Y8" s="278"/>
      <c r="Z8" s="421"/>
      <c r="AA8" s="8"/>
      <c r="AB8" s="341"/>
      <c r="AC8" s="1726" t="s">
        <v>857</v>
      </c>
      <c r="AD8" s="1727"/>
      <c r="AE8" s="1724" t="s">
        <v>856</v>
      </c>
      <c r="AF8" s="1724"/>
      <c r="AG8" s="275"/>
      <c r="AH8" s="380"/>
      <c r="AI8" s="278"/>
      <c r="AJ8" s="341"/>
      <c r="AK8" s="278"/>
      <c r="AL8" s="275"/>
      <c r="AM8" s="8"/>
      <c r="AN8" s="275"/>
      <c r="AO8" s="105"/>
      <c r="AP8" s="1"/>
      <c r="AQ8" s="1"/>
    </row>
    <row r="9" spans="1:43" ht="14.25" thickBot="1">
      <c r="A9" s="277"/>
      <c r="B9" s="341"/>
      <c r="C9" s="341"/>
      <c r="D9" s="341"/>
      <c r="E9" s="341"/>
      <c r="F9" s="341"/>
      <c r="G9" s="348"/>
      <c r="H9" s="347"/>
      <c r="I9" s="347"/>
      <c r="J9" s="348"/>
      <c r="K9" s="347"/>
      <c r="L9" s="347"/>
      <c r="M9" s="348"/>
      <c r="N9" s="348"/>
      <c r="O9" s="422"/>
      <c r="P9" s="347"/>
      <c r="Q9" s="347"/>
      <c r="R9" s="348"/>
      <c r="S9" s="347"/>
      <c r="T9" s="347"/>
      <c r="U9" s="347"/>
      <c r="V9" s="422"/>
      <c r="W9" s="347"/>
      <c r="X9" s="349"/>
      <c r="Y9" s="347"/>
      <c r="Z9" s="348"/>
      <c r="AA9" s="347"/>
      <c r="AB9" s="347"/>
      <c r="AC9" s="348"/>
      <c r="AD9" s="348"/>
      <c r="AE9" s="347"/>
      <c r="AF9" s="349"/>
      <c r="AG9" s="347"/>
      <c r="AH9" s="378"/>
      <c r="AI9" s="278"/>
      <c r="AJ9" s="341"/>
      <c r="AK9" s="278"/>
      <c r="AL9" s="275"/>
      <c r="AM9" s="8"/>
      <c r="AN9" s="275"/>
      <c r="AO9" s="105"/>
      <c r="AP9" s="1"/>
      <c r="AQ9" s="1"/>
    </row>
    <row r="10" spans="1:43" ht="14.25" thickBot="1">
      <c r="A10" s="277"/>
      <c r="B10" s="341"/>
      <c r="C10" s="341"/>
      <c r="D10" s="341"/>
      <c r="E10" s="341"/>
      <c r="F10" s="281"/>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4"/>
      <c r="AI10" s="278"/>
      <c r="AJ10" s="341"/>
      <c r="AK10" s="278"/>
      <c r="AL10" s="275"/>
      <c r="AM10" s="8"/>
      <c r="AN10" s="275"/>
      <c r="AO10" s="105"/>
      <c r="AP10" s="1"/>
      <c r="AQ10" s="1"/>
    </row>
    <row r="11" spans="1:43" ht="13.5">
      <c r="A11" s="277"/>
      <c r="B11" s="341"/>
      <c r="C11" s="8"/>
      <c r="D11" s="8"/>
      <c r="E11" s="8"/>
      <c r="F11" s="8"/>
      <c r="G11" s="341"/>
      <c r="H11" s="341"/>
      <c r="I11" s="341"/>
      <c r="J11" s="341"/>
      <c r="K11" s="341"/>
      <c r="L11" s="278"/>
      <c r="M11" s="341"/>
      <c r="N11" s="278"/>
      <c r="O11" s="341"/>
      <c r="P11" s="341"/>
      <c r="Q11" s="341"/>
      <c r="R11" s="341"/>
      <c r="S11" s="278"/>
      <c r="T11" s="278"/>
      <c r="U11" s="278"/>
      <c r="V11" s="278"/>
      <c r="W11" s="341"/>
      <c r="X11" s="341"/>
      <c r="Y11" s="278"/>
      <c r="Z11" s="341"/>
      <c r="AA11" s="278"/>
      <c r="AB11" s="278"/>
      <c r="AC11" s="278"/>
      <c r="AD11" s="341"/>
      <c r="AE11" s="341"/>
      <c r="AF11" s="278"/>
      <c r="AG11" s="278"/>
      <c r="AH11" s="380"/>
      <c r="AI11" s="278"/>
      <c r="AJ11" s="8"/>
      <c r="AK11" s="275"/>
      <c r="AL11" s="275"/>
      <c r="AM11" s="8"/>
      <c r="AN11" s="275"/>
      <c r="AO11" s="105"/>
      <c r="AP11" s="1"/>
      <c r="AQ11" s="1"/>
    </row>
    <row r="12" spans="1:43" ht="13.5">
      <c r="A12" s="425"/>
      <c r="B12" s="382"/>
      <c r="C12" s="383"/>
      <c r="D12" s="383"/>
      <c r="E12" s="383"/>
      <c r="F12" s="383"/>
      <c r="G12" s="383"/>
      <c r="H12" s="383"/>
      <c r="I12" s="383"/>
      <c r="J12" s="383"/>
      <c r="K12" s="383"/>
      <c r="L12" s="383"/>
      <c r="M12" s="383"/>
      <c r="N12" s="383"/>
      <c r="O12" s="383"/>
      <c r="P12" s="383"/>
      <c r="Q12" s="382"/>
      <c r="R12" s="382"/>
      <c r="S12" s="382"/>
      <c r="T12" s="382"/>
      <c r="U12" s="382"/>
      <c r="V12" s="382"/>
      <c r="W12" s="383"/>
      <c r="X12" s="383"/>
      <c r="Y12" s="383"/>
      <c r="Z12" s="383"/>
      <c r="AA12" s="383"/>
      <c r="AB12" s="383"/>
      <c r="AC12" s="382"/>
      <c r="AD12" s="382"/>
      <c r="AE12" s="382"/>
      <c r="AF12" s="382"/>
      <c r="AG12" s="382"/>
      <c r="AH12" s="382"/>
      <c r="AI12" s="383"/>
      <c r="AJ12" s="383"/>
      <c r="AK12" s="383"/>
      <c r="AL12" s="382"/>
      <c r="AM12" s="382"/>
      <c r="AN12" s="382"/>
      <c r="AO12" s="146"/>
      <c r="AP12" s="1"/>
      <c r="AQ12" s="1"/>
    </row>
    <row r="13" spans="1:43" ht="14.25">
      <c r="A13" s="425"/>
      <c r="B13" s="787" t="s">
        <v>725</v>
      </c>
      <c r="C13" s="786"/>
      <c r="D13" s="786"/>
      <c r="E13" s="786"/>
      <c r="F13" s="786"/>
      <c r="G13" s="383"/>
      <c r="H13" s="383"/>
      <c r="I13" s="71" t="s">
        <v>818</v>
      </c>
      <c r="J13" s="383"/>
      <c r="K13" s="383"/>
      <c r="L13" s="383"/>
      <c r="M13" s="383"/>
      <c r="N13" s="383"/>
      <c r="O13" s="382"/>
      <c r="P13" s="382"/>
      <c r="Q13" s="382"/>
      <c r="R13" s="382"/>
      <c r="S13" s="383"/>
      <c r="T13" s="383"/>
      <c r="U13" s="382"/>
      <c r="V13" s="382"/>
      <c r="W13" s="382"/>
      <c r="X13" s="382"/>
      <c r="Y13" s="383"/>
      <c r="Z13" s="383"/>
      <c r="AA13" s="382"/>
      <c r="AB13" s="382"/>
      <c r="AC13" s="382"/>
      <c r="AD13" s="382"/>
      <c r="AE13" s="383"/>
      <c r="AF13" s="383"/>
      <c r="AG13" s="382"/>
      <c r="AH13" s="382"/>
      <c r="AI13" s="382"/>
      <c r="AJ13" s="382"/>
      <c r="AK13" s="383"/>
      <c r="AL13" s="365"/>
      <c r="AM13" s="1149" t="s">
        <v>438</v>
      </c>
      <c r="AN13" s="1149"/>
      <c r="AO13" s="1728"/>
      <c r="AP13" s="1"/>
      <c r="AQ13" s="1"/>
    </row>
    <row r="14" spans="1:43" ht="17.25" customHeight="1">
      <c r="A14" s="800"/>
      <c r="B14" s="788"/>
      <c r="C14" s="788"/>
      <c r="D14" s="386"/>
      <c r="E14" s="386"/>
      <c r="F14" s="386"/>
      <c r="G14" s="386"/>
      <c r="H14" s="386"/>
      <c r="I14" s="386"/>
      <c r="J14" s="387"/>
      <c r="K14" s="386"/>
      <c r="L14" s="1670" t="s">
        <v>680</v>
      </c>
      <c r="M14" s="1670"/>
      <c r="N14" s="387"/>
      <c r="O14" s="386"/>
      <c r="P14" s="1670" t="s">
        <v>681</v>
      </c>
      <c r="Q14" s="1670"/>
      <c r="R14" s="387"/>
      <c r="S14" s="386"/>
      <c r="T14" s="1670" t="s">
        <v>682</v>
      </c>
      <c r="U14" s="1670"/>
      <c r="V14" s="387"/>
      <c r="W14" s="386"/>
      <c r="X14" s="1670" t="s">
        <v>683</v>
      </c>
      <c r="Y14" s="1670"/>
      <c r="Z14" s="387"/>
      <c r="AA14" s="386"/>
      <c r="AB14" s="1670" t="s">
        <v>684</v>
      </c>
      <c r="AC14" s="1670"/>
      <c r="AD14" s="387"/>
      <c r="AE14" s="386"/>
      <c r="AF14" s="1670" t="s">
        <v>685</v>
      </c>
      <c r="AG14" s="1670"/>
      <c r="AH14" s="387"/>
      <c r="AI14" s="386"/>
      <c r="AJ14" s="1670" t="s">
        <v>726</v>
      </c>
      <c r="AK14" s="1670"/>
      <c r="AL14" s="387"/>
      <c r="AM14" s="77" t="s">
        <v>387</v>
      </c>
      <c r="AN14" s="77" t="s">
        <v>689</v>
      </c>
      <c r="AO14" s="78" t="s">
        <v>389</v>
      </c>
      <c r="AP14" s="1"/>
      <c r="AQ14" s="1"/>
    </row>
    <row r="15" spans="1:43" ht="13.5">
      <c r="A15" s="1473" t="s">
        <v>727</v>
      </c>
      <c r="B15" s="1136"/>
      <c r="C15" s="1136"/>
      <c r="D15" s="1136"/>
      <c r="E15" s="1136"/>
      <c r="F15" s="1136"/>
      <c r="G15" s="1136"/>
      <c r="H15" s="1136"/>
      <c r="I15" s="1136"/>
      <c r="J15" s="1137"/>
      <c r="K15" s="1729">
        <v>0</v>
      </c>
      <c r="L15" s="1730"/>
      <c r="M15" s="1730"/>
      <c r="N15" s="1731"/>
      <c r="O15" s="1729"/>
      <c r="P15" s="1730"/>
      <c r="Q15" s="1730"/>
      <c r="R15" s="1731"/>
      <c r="S15" s="1729"/>
      <c r="T15" s="1730"/>
      <c r="U15" s="1730"/>
      <c r="V15" s="1731"/>
      <c r="W15" s="1729"/>
      <c r="X15" s="1730"/>
      <c r="Y15" s="1730"/>
      <c r="Z15" s="1731"/>
      <c r="AA15" s="1729"/>
      <c r="AB15" s="1730"/>
      <c r="AC15" s="1730"/>
      <c r="AD15" s="1731"/>
      <c r="AE15" s="1729"/>
      <c r="AF15" s="1730"/>
      <c r="AG15" s="1730"/>
      <c r="AH15" s="1731"/>
      <c r="AI15" s="1729"/>
      <c r="AJ15" s="1730"/>
      <c r="AK15" s="1730"/>
      <c r="AL15" s="1731"/>
      <c r="AM15" s="857"/>
      <c r="AN15" s="975"/>
      <c r="AO15" s="847"/>
      <c r="AP15" s="1"/>
      <c r="AQ15" s="1"/>
    </row>
    <row r="16" spans="1:43" ht="14.25">
      <c r="A16" s="1712" t="s">
        <v>728</v>
      </c>
      <c r="B16" s="1160"/>
      <c r="C16" s="1160"/>
      <c r="D16" s="1160"/>
      <c r="E16" s="1160"/>
      <c r="F16" s="1160"/>
      <c r="G16" s="1160"/>
      <c r="H16" s="1160"/>
      <c r="I16" s="1160"/>
      <c r="J16" s="1161"/>
      <c r="K16" s="890"/>
      <c r="L16" s="74"/>
      <c r="M16" s="74"/>
      <c r="N16" s="74"/>
      <c r="O16" s="74"/>
      <c r="P16" s="74"/>
      <c r="Q16" s="74"/>
      <c r="R16" s="74"/>
      <c r="S16" s="74"/>
      <c r="T16" s="74"/>
      <c r="U16" s="74" t="s">
        <v>729</v>
      </c>
      <c r="V16" s="74"/>
      <c r="W16" s="74"/>
      <c r="X16" s="74"/>
      <c r="Y16" s="1732">
        <f>'設条'!AE33</f>
        <v>1110</v>
      </c>
      <c r="Z16" s="1732"/>
      <c r="AA16" s="1732"/>
      <c r="AB16" s="74" t="s">
        <v>817</v>
      </c>
      <c r="AC16" s="74"/>
      <c r="AD16" s="74"/>
      <c r="AE16" s="74"/>
      <c r="AF16" s="74"/>
      <c r="AG16" s="74"/>
      <c r="AH16" s="74"/>
      <c r="AI16" s="74"/>
      <c r="AJ16" s="74"/>
      <c r="AK16" s="74"/>
      <c r="AL16" s="75"/>
      <c r="AM16" s="857"/>
      <c r="AN16" s="976"/>
      <c r="AO16" s="847"/>
      <c r="AP16" s="1"/>
      <c r="AQ16" s="1"/>
    </row>
    <row r="17" spans="1:43" ht="13.5">
      <c r="A17" s="789"/>
      <c r="B17" s="791" t="s">
        <v>730</v>
      </c>
      <c r="C17" s="790"/>
      <c r="D17" s="58"/>
      <c r="E17" s="58"/>
      <c r="F17" s="58"/>
      <c r="G17" s="58"/>
      <c r="H17" s="58"/>
      <c r="I17" s="242" t="s">
        <v>819</v>
      </c>
      <c r="J17" s="58"/>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1119" t="s">
        <v>438</v>
      </c>
      <c r="AN17" s="1567"/>
      <c r="AO17" s="1611"/>
      <c r="AP17" s="1"/>
      <c r="AQ17" s="1"/>
    </row>
    <row r="18" spans="1:43" ht="17.25" customHeight="1">
      <c r="A18" s="800"/>
      <c r="B18" s="149"/>
      <c r="C18" s="792"/>
      <c r="D18" s="386"/>
      <c r="E18" s="386"/>
      <c r="F18" s="386"/>
      <c r="G18" s="386"/>
      <c r="H18" s="386"/>
      <c r="I18" s="386"/>
      <c r="J18" s="387"/>
      <c r="K18" s="386"/>
      <c r="L18" s="1670" t="s">
        <v>731</v>
      </c>
      <c r="M18" s="1670"/>
      <c r="N18" s="387"/>
      <c r="O18" s="386"/>
      <c r="P18" s="1670" t="s">
        <v>732</v>
      </c>
      <c r="Q18" s="1670"/>
      <c r="R18" s="387"/>
      <c r="S18" s="386"/>
      <c r="T18" s="1670" t="s">
        <v>733</v>
      </c>
      <c r="U18" s="1670"/>
      <c r="V18" s="387"/>
      <c r="W18" s="386"/>
      <c r="X18" s="1670" t="s">
        <v>734</v>
      </c>
      <c r="Y18" s="1670"/>
      <c r="Z18" s="387"/>
      <c r="AA18" s="386"/>
      <c r="AB18" s="1670" t="s">
        <v>735</v>
      </c>
      <c r="AC18" s="1670"/>
      <c r="AD18" s="387"/>
      <c r="AE18" s="386"/>
      <c r="AF18" s="1670" t="s">
        <v>736</v>
      </c>
      <c r="AG18" s="1670"/>
      <c r="AH18" s="387"/>
      <c r="AI18" s="386"/>
      <c r="AJ18" s="1670" t="s">
        <v>737</v>
      </c>
      <c r="AK18" s="1670"/>
      <c r="AL18" s="387"/>
      <c r="AM18" s="77" t="s">
        <v>387</v>
      </c>
      <c r="AN18" s="77" t="s">
        <v>689</v>
      </c>
      <c r="AO18" s="78" t="s">
        <v>389</v>
      </c>
      <c r="AP18" s="1"/>
      <c r="AQ18" s="1"/>
    </row>
    <row r="19" spans="1:43" ht="15" customHeight="1">
      <c r="A19" s="1713" t="s">
        <v>822</v>
      </c>
      <c r="B19" s="1714"/>
      <c r="C19" s="1714"/>
      <c r="D19" s="1714"/>
      <c r="E19" s="1714"/>
      <c r="F19" s="1714"/>
      <c r="G19" s="1714"/>
      <c r="H19" s="1714"/>
      <c r="I19" s="1714"/>
      <c r="J19" s="1715"/>
      <c r="K19" s="1733">
        <v>0</v>
      </c>
      <c r="L19" s="1734"/>
      <c r="M19" s="1734"/>
      <c r="N19" s="1735"/>
      <c r="O19" s="1736"/>
      <c r="P19" s="1734"/>
      <c r="Q19" s="1734"/>
      <c r="R19" s="1735"/>
      <c r="S19" s="1736"/>
      <c r="T19" s="1734"/>
      <c r="U19" s="1734"/>
      <c r="V19" s="1735"/>
      <c r="W19" s="1736"/>
      <c r="X19" s="1734"/>
      <c r="Y19" s="1734"/>
      <c r="Z19" s="1735"/>
      <c r="AA19" s="1736"/>
      <c r="AB19" s="1734"/>
      <c r="AC19" s="1734"/>
      <c r="AD19" s="1735"/>
      <c r="AE19" s="1736"/>
      <c r="AF19" s="1734"/>
      <c r="AG19" s="1734"/>
      <c r="AH19" s="1735"/>
      <c r="AI19" s="1736"/>
      <c r="AJ19" s="1734"/>
      <c r="AK19" s="1734"/>
      <c r="AL19" s="1735"/>
      <c r="AM19" s="857"/>
      <c r="AN19" s="1737"/>
      <c r="AO19" s="1309" t="s">
        <v>667</v>
      </c>
      <c r="AP19" s="1"/>
      <c r="AQ19" s="1"/>
    </row>
    <row r="20" spans="1:43" ht="15" customHeight="1">
      <c r="A20" s="1716" t="s">
        <v>820</v>
      </c>
      <c r="B20" s="1717"/>
      <c r="C20" s="1717"/>
      <c r="D20" s="1717"/>
      <c r="E20" s="1717"/>
      <c r="F20" s="1717"/>
      <c r="G20" s="1717"/>
      <c r="H20" s="1717"/>
      <c r="I20" s="1717"/>
      <c r="J20" s="1718"/>
      <c r="K20" s="1743">
        <v>0</v>
      </c>
      <c r="L20" s="1734"/>
      <c r="M20" s="1734"/>
      <c r="N20" s="1735"/>
      <c r="O20" s="1736"/>
      <c r="P20" s="1734"/>
      <c r="Q20" s="1734"/>
      <c r="R20" s="1735"/>
      <c r="S20" s="1736"/>
      <c r="T20" s="1734"/>
      <c r="U20" s="1734"/>
      <c r="V20" s="1735"/>
      <c r="W20" s="1736"/>
      <c r="X20" s="1734"/>
      <c r="Y20" s="1734"/>
      <c r="Z20" s="1735"/>
      <c r="AA20" s="1736"/>
      <c r="AB20" s="1734"/>
      <c r="AC20" s="1734"/>
      <c r="AD20" s="1735"/>
      <c r="AE20" s="1736"/>
      <c r="AF20" s="1734"/>
      <c r="AG20" s="1734"/>
      <c r="AH20" s="1735"/>
      <c r="AI20" s="1736"/>
      <c r="AJ20" s="1734"/>
      <c r="AK20" s="1734"/>
      <c r="AL20" s="1735"/>
      <c r="AM20" s="857"/>
      <c r="AN20" s="1738"/>
      <c r="AO20" s="1172"/>
      <c r="AP20" s="1"/>
      <c r="AQ20" s="1"/>
    </row>
    <row r="21" spans="1:43" ht="15" customHeight="1">
      <c r="A21" s="1716" t="s">
        <v>821</v>
      </c>
      <c r="B21" s="1717"/>
      <c r="C21" s="1717"/>
      <c r="D21" s="1717"/>
      <c r="E21" s="1717"/>
      <c r="F21" s="1717"/>
      <c r="G21" s="1717"/>
      <c r="H21" s="1717"/>
      <c r="I21" s="1717"/>
      <c r="J21" s="1718"/>
      <c r="K21" s="1475" t="e">
        <f>K19/K20</f>
        <v>#DIV/0!</v>
      </c>
      <c r="L21" s="1478"/>
      <c r="M21" s="1478"/>
      <c r="N21" s="1479"/>
      <c r="O21" s="1477" t="e">
        <f>O19/O20</f>
        <v>#DIV/0!</v>
      </c>
      <c r="P21" s="1478"/>
      <c r="Q21" s="1478"/>
      <c r="R21" s="1479"/>
      <c r="S21" s="1477" t="e">
        <f>S19/S20</f>
        <v>#DIV/0!</v>
      </c>
      <c r="T21" s="1478"/>
      <c r="U21" s="1478"/>
      <c r="V21" s="1479"/>
      <c r="W21" s="1740" t="e">
        <f>W19/W20</f>
        <v>#DIV/0!</v>
      </c>
      <c r="X21" s="1741"/>
      <c r="Y21" s="1741"/>
      <c r="Z21" s="1742"/>
      <c r="AA21" s="1740" t="e">
        <f>AA19/AA20</f>
        <v>#DIV/0!</v>
      </c>
      <c r="AB21" s="1741"/>
      <c r="AC21" s="1741"/>
      <c r="AD21" s="1742"/>
      <c r="AE21" s="1740" t="e">
        <f>AE19/AE20</f>
        <v>#DIV/0!</v>
      </c>
      <c r="AF21" s="1741"/>
      <c r="AG21" s="1741"/>
      <c r="AH21" s="1742"/>
      <c r="AI21" s="1740" t="e">
        <f>AI19/AI20</f>
        <v>#DIV/0!</v>
      </c>
      <c r="AJ21" s="1741"/>
      <c r="AK21" s="1741"/>
      <c r="AL21" s="1742"/>
      <c r="AM21" s="857"/>
      <c r="AN21" s="1739"/>
      <c r="AO21" s="1214"/>
      <c r="AP21" s="1"/>
      <c r="AQ21" s="1"/>
    </row>
    <row r="22" spans="1:43" ht="15" customHeight="1">
      <c r="A22" s="797"/>
      <c r="B22" s="796" t="s">
        <v>738</v>
      </c>
      <c r="C22" s="758"/>
      <c r="D22" s="758"/>
      <c r="E22" s="758"/>
      <c r="F22" s="758"/>
      <c r="G22" s="758"/>
      <c r="H22" s="758"/>
      <c r="I22" s="758"/>
      <c r="J22" s="758"/>
      <c r="K22" s="760"/>
      <c r="L22" s="760"/>
      <c r="M22" s="760"/>
      <c r="N22" s="760"/>
      <c r="O22" s="760"/>
      <c r="P22" s="760"/>
      <c r="Q22" s="760"/>
      <c r="R22" s="760"/>
      <c r="S22" s="760"/>
      <c r="T22" s="760"/>
      <c r="U22" s="760"/>
      <c r="V22" s="760"/>
      <c r="W22" s="793"/>
      <c r="X22" s="794"/>
      <c r="Y22" s="794"/>
      <c r="Z22" s="794"/>
      <c r="AA22" s="793"/>
      <c r="AB22" s="794"/>
      <c r="AC22" s="794"/>
      <c r="AD22" s="794"/>
      <c r="AE22" s="793"/>
      <c r="AF22" s="794"/>
      <c r="AG22" s="794"/>
      <c r="AH22" s="794"/>
      <c r="AI22" s="793"/>
      <c r="AJ22" s="794"/>
      <c r="AK22" s="794"/>
      <c r="AL22" s="794"/>
      <c r="AM22" s="759"/>
      <c r="AN22" s="761"/>
      <c r="AO22" s="795"/>
      <c r="AP22" s="1"/>
      <c r="AQ22" s="1"/>
    </row>
    <row r="23" spans="1:43" ht="17.25" customHeight="1">
      <c r="A23" s="800"/>
      <c r="B23" s="798"/>
      <c r="C23" s="798"/>
      <c r="D23" s="761"/>
      <c r="E23" s="426"/>
      <c r="F23" s="426"/>
      <c r="G23" s="426"/>
      <c r="H23" s="426"/>
      <c r="I23" s="426"/>
      <c r="J23" s="427"/>
      <c r="K23" s="386"/>
      <c r="L23" s="1670" t="s">
        <v>739</v>
      </c>
      <c r="M23" s="1670"/>
      <c r="N23" s="387"/>
      <c r="O23" s="386"/>
      <c r="P23" s="1670" t="s">
        <v>740</v>
      </c>
      <c r="Q23" s="1670"/>
      <c r="R23" s="387"/>
      <c r="S23" s="386"/>
      <c r="T23" s="1670" t="s">
        <v>741</v>
      </c>
      <c r="U23" s="1670"/>
      <c r="V23" s="387"/>
      <c r="W23" s="386"/>
      <c r="X23" s="1670" t="s">
        <v>742</v>
      </c>
      <c r="Y23" s="1670"/>
      <c r="Z23" s="387"/>
      <c r="AA23" s="386"/>
      <c r="AB23" s="1670" t="s">
        <v>743</v>
      </c>
      <c r="AC23" s="1670"/>
      <c r="AD23" s="387"/>
      <c r="AE23" s="386"/>
      <c r="AF23" s="1670" t="s">
        <v>744</v>
      </c>
      <c r="AG23" s="1670"/>
      <c r="AH23" s="387"/>
      <c r="AI23" s="386"/>
      <c r="AJ23" s="1670" t="s">
        <v>745</v>
      </c>
      <c r="AK23" s="1670"/>
      <c r="AL23" s="387"/>
      <c r="AM23" s="77" t="s">
        <v>387</v>
      </c>
      <c r="AN23" s="77" t="s">
        <v>689</v>
      </c>
      <c r="AO23" s="78" t="s">
        <v>389</v>
      </c>
      <c r="AP23" s="1"/>
      <c r="AQ23" s="1"/>
    </row>
    <row r="24" spans="1:43" ht="14.25">
      <c r="A24" s="1473" t="s">
        <v>746</v>
      </c>
      <c r="B24" s="1136"/>
      <c r="C24" s="1136"/>
      <c r="D24" s="1136"/>
      <c r="E24" s="1136"/>
      <c r="F24" s="1136"/>
      <c r="G24" s="1136"/>
      <c r="H24" s="1136"/>
      <c r="I24" s="1136"/>
      <c r="J24" s="1137"/>
      <c r="K24" s="1141">
        <v>0</v>
      </c>
      <c r="L24" s="1744"/>
      <c r="M24" s="1744"/>
      <c r="N24" s="1745"/>
      <c r="O24" s="1141"/>
      <c r="P24" s="1744"/>
      <c r="Q24" s="1744"/>
      <c r="R24" s="1745"/>
      <c r="S24" s="1141"/>
      <c r="T24" s="1744"/>
      <c r="U24" s="1744"/>
      <c r="V24" s="1745"/>
      <c r="W24" s="1746"/>
      <c r="X24" s="1747"/>
      <c r="Y24" s="1747"/>
      <c r="Z24" s="1748"/>
      <c r="AA24" s="1746"/>
      <c r="AB24" s="1747"/>
      <c r="AC24" s="1747"/>
      <c r="AD24" s="1748"/>
      <c r="AE24" s="1746"/>
      <c r="AF24" s="1747"/>
      <c r="AG24" s="1747"/>
      <c r="AH24" s="1748"/>
      <c r="AI24" s="1746">
        <v>0</v>
      </c>
      <c r="AJ24" s="1747"/>
      <c r="AK24" s="1747"/>
      <c r="AL24" s="1748"/>
      <c r="AM24" s="857"/>
      <c r="AN24" s="1212"/>
      <c r="AO24" s="1309"/>
      <c r="AP24" s="1"/>
      <c r="AQ24" s="1"/>
    </row>
    <row r="25" spans="1:43" ht="14.25">
      <c r="A25" s="1473" t="s">
        <v>747</v>
      </c>
      <c r="B25" s="1136"/>
      <c r="C25" s="1136"/>
      <c r="D25" s="1136"/>
      <c r="E25" s="1136"/>
      <c r="F25" s="1136"/>
      <c r="G25" s="1136"/>
      <c r="H25" s="1136"/>
      <c r="I25" s="1136"/>
      <c r="J25" s="1137"/>
      <c r="K25" s="1141">
        <v>0</v>
      </c>
      <c r="L25" s="1744"/>
      <c r="M25" s="1744"/>
      <c r="N25" s="1745"/>
      <c r="O25" s="1141"/>
      <c r="P25" s="1744"/>
      <c r="Q25" s="1744"/>
      <c r="R25" s="1745"/>
      <c r="S25" s="1141">
        <v>0</v>
      </c>
      <c r="T25" s="1744"/>
      <c r="U25" s="1744"/>
      <c r="V25" s="1745"/>
      <c r="W25" s="1746"/>
      <c r="X25" s="1747"/>
      <c r="Y25" s="1747"/>
      <c r="Z25" s="1748"/>
      <c r="AA25" s="1746"/>
      <c r="AB25" s="1747"/>
      <c r="AC25" s="1747"/>
      <c r="AD25" s="1748"/>
      <c r="AE25" s="1746"/>
      <c r="AF25" s="1747"/>
      <c r="AG25" s="1747"/>
      <c r="AH25" s="1748"/>
      <c r="AI25" s="1746"/>
      <c r="AJ25" s="1747"/>
      <c r="AK25" s="1747"/>
      <c r="AL25" s="1748"/>
      <c r="AM25" s="857"/>
      <c r="AN25" s="1167"/>
      <c r="AO25" s="1214"/>
      <c r="AP25" s="1"/>
      <c r="AQ25" s="1"/>
    </row>
    <row r="26" spans="1:43" ht="15.75" customHeight="1">
      <c r="A26" s="428"/>
      <c r="B26" s="799" t="s">
        <v>748</v>
      </c>
      <c r="C26" s="429"/>
      <c r="D26" s="430"/>
      <c r="E26" s="430"/>
      <c r="F26" s="149"/>
      <c r="G26" s="430"/>
      <c r="H26" s="430"/>
      <c r="I26" s="430"/>
      <c r="J26" s="430"/>
      <c r="K26" s="8"/>
      <c r="L26" s="8"/>
      <c r="M26" s="8"/>
      <c r="N26" s="8"/>
      <c r="O26" s="8"/>
      <c r="P26" s="8"/>
      <c r="Q26" s="8"/>
      <c r="R26" s="8"/>
      <c r="S26" s="341"/>
      <c r="T26" s="341"/>
      <c r="U26" s="341"/>
      <c r="V26" s="341"/>
      <c r="W26" s="341"/>
      <c r="X26" s="341"/>
      <c r="Y26" s="341"/>
      <c r="Z26" s="341"/>
      <c r="AA26" s="341"/>
      <c r="AB26" s="341"/>
      <c r="AC26" s="341"/>
      <c r="AD26" s="341"/>
      <c r="AE26" s="341"/>
      <c r="AF26" s="341"/>
      <c r="AG26" s="341"/>
      <c r="AH26" s="341"/>
      <c r="AI26" s="341"/>
      <c r="AJ26" s="341"/>
      <c r="AK26" s="341"/>
      <c r="AL26" s="278"/>
      <c r="AM26" s="275"/>
      <c r="AN26" s="8"/>
      <c r="AO26" s="384"/>
      <c r="AP26" s="1"/>
      <c r="AQ26" s="1"/>
    </row>
    <row r="27" spans="1:43" ht="17.25">
      <c r="A27" s="1749" t="s">
        <v>748</v>
      </c>
      <c r="B27" s="431"/>
      <c r="C27" s="432"/>
      <c r="D27" s="61"/>
      <c r="E27" s="61"/>
      <c r="F27" s="61"/>
      <c r="G27" s="61"/>
      <c r="H27" s="61"/>
      <c r="I27" s="61"/>
      <c r="J27" s="63"/>
      <c r="K27" s="60"/>
      <c r="L27" s="1751" t="s">
        <v>0</v>
      </c>
      <c r="M27" s="1751"/>
      <c r="N27" s="433"/>
      <c r="O27" s="434"/>
      <c r="P27" s="1752" t="s">
        <v>1</v>
      </c>
      <c r="Q27" s="1752"/>
      <c r="R27" s="433"/>
      <c r="S27" s="434"/>
      <c r="T27" s="1752" t="s">
        <v>2</v>
      </c>
      <c r="U27" s="1752"/>
      <c r="V27" s="433"/>
      <c r="W27" s="434"/>
      <c r="X27" s="1752" t="s">
        <v>3</v>
      </c>
      <c r="Y27" s="1752"/>
      <c r="Z27" s="435"/>
      <c r="AA27" s="433"/>
      <c r="AB27" s="1752" t="s">
        <v>4</v>
      </c>
      <c r="AC27" s="1752"/>
      <c r="AD27" s="435"/>
      <c r="AE27" s="433"/>
      <c r="AF27" s="1752" t="s">
        <v>5</v>
      </c>
      <c r="AG27" s="1752"/>
      <c r="AH27" s="433"/>
      <c r="AI27" s="434"/>
      <c r="AJ27" s="1752" t="s">
        <v>6</v>
      </c>
      <c r="AK27" s="1752"/>
      <c r="AL27" s="57"/>
      <c r="AM27" s="77" t="s">
        <v>387</v>
      </c>
      <c r="AN27" s="77" t="s">
        <v>689</v>
      </c>
      <c r="AO27" s="240" t="s">
        <v>389</v>
      </c>
      <c r="AP27" s="1"/>
      <c r="AQ27" s="1"/>
    </row>
    <row r="28" spans="1:43" ht="13.5">
      <c r="A28" s="1749"/>
      <c r="B28" s="1206" t="s">
        <v>778</v>
      </c>
      <c r="C28" s="1207"/>
      <c r="D28" s="1207"/>
      <c r="E28" s="1207"/>
      <c r="F28" s="1207"/>
      <c r="G28" s="1207"/>
      <c r="H28" s="1207"/>
      <c r="I28" s="1207"/>
      <c r="J28" s="1208"/>
      <c r="K28" s="1753"/>
      <c r="L28" s="1754"/>
      <c r="M28" s="1754"/>
      <c r="N28" s="1755"/>
      <c r="O28" s="1753"/>
      <c r="P28" s="1754"/>
      <c r="Q28" s="1754"/>
      <c r="R28" s="1755"/>
      <c r="S28" s="1753"/>
      <c r="T28" s="1754"/>
      <c r="U28" s="1754"/>
      <c r="V28" s="1755"/>
      <c r="W28" s="1753"/>
      <c r="X28" s="1754"/>
      <c r="Y28" s="1754"/>
      <c r="Z28" s="1755"/>
      <c r="AA28" s="1753"/>
      <c r="AB28" s="1754"/>
      <c r="AC28" s="1754"/>
      <c r="AD28" s="1755"/>
      <c r="AE28" s="1753"/>
      <c r="AF28" s="1754"/>
      <c r="AG28" s="1754"/>
      <c r="AH28" s="1755"/>
      <c r="AI28" s="1753"/>
      <c r="AJ28" s="1754"/>
      <c r="AK28" s="1754"/>
      <c r="AL28" s="1755"/>
      <c r="AM28" s="861"/>
      <c r="AN28" s="977"/>
      <c r="AO28" s="1719" t="s">
        <v>779</v>
      </c>
      <c r="AP28" s="1"/>
      <c r="AQ28" s="1"/>
    </row>
    <row r="29" spans="1:43" ht="13.5">
      <c r="A29" s="1749"/>
      <c r="B29" s="436"/>
      <c r="C29" s="149"/>
      <c r="D29" s="437" t="s">
        <v>8</v>
      </c>
      <c r="E29" s="152"/>
      <c r="F29" s="152"/>
      <c r="G29" s="438"/>
      <c r="H29" s="438"/>
      <c r="I29" s="152"/>
      <c r="J29" s="439"/>
      <c r="K29" s="1746"/>
      <c r="L29" s="1756"/>
      <c r="M29" s="1756"/>
      <c r="N29" s="1757"/>
      <c r="O29" s="1746"/>
      <c r="P29" s="1756"/>
      <c r="Q29" s="1756"/>
      <c r="R29" s="1757"/>
      <c r="S29" s="1746"/>
      <c r="T29" s="1756"/>
      <c r="U29" s="1756"/>
      <c r="V29" s="1757"/>
      <c r="W29" s="1746"/>
      <c r="X29" s="1756"/>
      <c r="Y29" s="1756"/>
      <c r="Z29" s="1757"/>
      <c r="AA29" s="1746">
        <v>0</v>
      </c>
      <c r="AB29" s="1747"/>
      <c r="AC29" s="1747"/>
      <c r="AD29" s="1748"/>
      <c r="AE29" s="1746"/>
      <c r="AF29" s="1747"/>
      <c r="AG29" s="1747"/>
      <c r="AH29" s="1748"/>
      <c r="AI29" s="1746"/>
      <c r="AJ29" s="1747"/>
      <c r="AK29" s="1747"/>
      <c r="AL29" s="1748"/>
      <c r="AM29" s="857"/>
      <c r="AN29" s="938"/>
      <c r="AO29" s="1172"/>
      <c r="AP29" s="1"/>
      <c r="AQ29" s="1"/>
    </row>
    <row r="30" spans="1:43" ht="13.5">
      <c r="A30" s="1749"/>
      <c r="B30" s="440"/>
      <c r="C30" s="1139" t="s">
        <v>9</v>
      </c>
      <c r="D30" s="1139"/>
      <c r="E30" s="1139"/>
      <c r="F30" s="1139"/>
      <c r="G30" s="1139"/>
      <c r="H30" s="1139"/>
      <c r="I30" s="1139"/>
      <c r="J30" s="439"/>
      <c r="K30" s="1746"/>
      <c r="L30" s="1756"/>
      <c r="M30" s="1756"/>
      <c r="N30" s="1757"/>
      <c r="O30" s="1746"/>
      <c r="P30" s="1756"/>
      <c r="Q30" s="1756"/>
      <c r="R30" s="1757"/>
      <c r="S30" s="1746"/>
      <c r="T30" s="1756"/>
      <c r="U30" s="1756"/>
      <c r="V30" s="1757"/>
      <c r="W30" s="1746"/>
      <c r="X30" s="1756"/>
      <c r="Y30" s="1756"/>
      <c r="Z30" s="1757"/>
      <c r="AA30" s="1746">
        <v>0</v>
      </c>
      <c r="AB30" s="1747"/>
      <c r="AC30" s="1747"/>
      <c r="AD30" s="1748"/>
      <c r="AE30" s="1746"/>
      <c r="AF30" s="1747"/>
      <c r="AG30" s="1747"/>
      <c r="AH30" s="1748"/>
      <c r="AI30" s="1746"/>
      <c r="AJ30" s="1747"/>
      <c r="AK30" s="1747"/>
      <c r="AL30" s="1748"/>
      <c r="AM30" s="857"/>
      <c r="AN30" s="923"/>
      <c r="AO30" s="1172"/>
      <c r="AP30" s="1"/>
      <c r="AQ30" s="1"/>
    </row>
    <row r="31" spans="1:43" ht="15.75" customHeight="1">
      <c r="A31" s="1749"/>
      <c r="B31" s="1761" t="s">
        <v>10</v>
      </c>
      <c r="C31" s="1610" t="s">
        <v>831</v>
      </c>
      <c r="D31" s="1569"/>
      <c r="E31" s="1655"/>
      <c r="F31" s="1099" t="s">
        <v>497</v>
      </c>
      <c r="G31" s="1095"/>
      <c r="H31" s="1095"/>
      <c r="I31" s="1095"/>
      <c r="J31" s="1096"/>
      <c r="K31" s="1758">
        <v>0.52</v>
      </c>
      <c r="L31" s="1698"/>
      <c r="M31" s="1698"/>
      <c r="N31" s="1699"/>
      <c r="O31" s="1758"/>
      <c r="P31" s="1698"/>
      <c r="Q31" s="1698"/>
      <c r="R31" s="1699"/>
      <c r="S31" s="1758"/>
      <c r="T31" s="1698"/>
      <c r="U31" s="1698"/>
      <c r="V31" s="1699"/>
      <c r="W31" s="1758"/>
      <c r="X31" s="1698"/>
      <c r="Y31" s="1698"/>
      <c r="Z31" s="1699"/>
      <c r="AA31" s="1758">
        <v>0</v>
      </c>
      <c r="AB31" s="1759"/>
      <c r="AC31" s="1759"/>
      <c r="AD31" s="1760"/>
      <c r="AE31" s="1758"/>
      <c r="AF31" s="1759"/>
      <c r="AG31" s="1759"/>
      <c r="AH31" s="1760"/>
      <c r="AI31" s="1758"/>
      <c r="AJ31" s="1759"/>
      <c r="AK31" s="1759"/>
      <c r="AL31" s="1760"/>
      <c r="AM31" s="857"/>
      <c r="AN31" s="924"/>
      <c r="AO31" s="1172"/>
      <c r="AP31" s="1"/>
      <c r="AQ31" s="1"/>
    </row>
    <row r="32" spans="1:43" ht="13.5">
      <c r="A32" s="1749"/>
      <c r="B32" s="1762"/>
      <c r="C32" s="1607"/>
      <c r="D32" s="1772"/>
      <c r="E32" s="1609"/>
      <c r="F32" s="1099" t="s">
        <v>44</v>
      </c>
      <c r="G32" s="1095"/>
      <c r="H32" s="1095"/>
      <c r="I32" s="1095"/>
      <c r="J32" s="1096"/>
      <c r="K32" s="1764">
        <f>'設条'!P38</f>
        <v>-0.92</v>
      </c>
      <c r="L32" s="1765"/>
      <c r="M32" s="1765"/>
      <c r="N32" s="1765"/>
      <c r="O32" s="1765"/>
      <c r="P32" s="1765"/>
      <c r="Q32" s="1765"/>
      <c r="R32" s="1765"/>
      <c r="S32" s="1765"/>
      <c r="T32" s="1765"/>
      <c r="U32" s="1765"/>
      <c r="V32" s="1765"/>
      <c r="W32" s="1765"/>
      <c r="X32" s="1765"/>
      <c r="Y32" s="1765"/>
      <c r="Z32" s="1765"/>
      <c r="AA32" s="1765"/>
      <c r="AB32" s="1765"/>
      <c r="AC32" s="1765"/>
      <c r="AD32" s="1765"/>
      <c r="AE32" s="1765"/>
      <c r="AF32" s="1765"/>
      <c r="AG32" s="1765"/>
      <c r="AH32" s="1765"/>
      <c r="AI32" s="1765"/>
      <c r="AJ32" s="1765"/>
      <c r="AK32" s="1765"/>
      <c r="AL32" s="1766"/>
      <c r="AM32" s="862" t="s">
        <v>779</v>
      </c>
      <c r="AN32" s="978" t="s">
        <v>779</v>
      </c>
      <c r="AO32" s="1172"/>
      <c r="AP32" s="1"/>
      <c r="AQ32" s="1"/>
    </row>
    <row r="33" spans="1:53" ht="14.25" customHeight="1">
      <c r="A33" s="1749"/>
      <c r="B33" s="1762"/>
      <c r="C33" s="1607"/>
      <c r="D33" s="1772"/>
      <c r="E33" s="1609"/>
      <c r="F33" s="1099" t="s">
        <v>406</v>
      </c>
      <c r="G33" s="1095"/>
      <c r="H33" s="1095"/>
      <c r="I33" s="1095"/>
      <c r="J33" s="1096"/>
      <c r="K33" s="1758"/>
      <c r="L33" s="1698"/>
      <c r="M33" s="1698"/>
      <c r="N33" s="1699"/>
      <c r="O33" s="1758"/>
      <c r="P33" s="1698"/>
      <c r="Q33" s="1698"/>
      <c r="R33" s="1699"/>
      <c r="S33" s="1758"/>
      <c r="T33" s="1698"/>
      <c r="U33" s="1698"/>
      <c r="V33" s="1699"/>
      <c r="W33" s="1758"/>
      <c r="X33" s="1698"/>
      <c r="Y33" s="1698"/>
      <c r="Z33" s="1699"/>
      <c r="AA33" s="1758">
        <v>0</v>
      </c>
      <c r="AB33" s="1759"/>
      <c r="AC33" s="1759"/>
      <c r="AD33" s="1760"/>
      <c r="AE33" s="1758"/>
      <c r="AF33" s="1759"/>
      <c r="AG33" s="1759"/>
      <c r="AH33" s="1760"/>
      <c r="AI33" s="1758"/>
      <c r="AJ33" s="1759"/>
      <c r="AK33" s="1759"/>
      <c r="AL33" s="1760"/>
      <c r="AM33" s="857"/>
      <c r="AN33" s="924"/>
      <c r="AO33" s="1172"/>
      <c r="AP33" s="1"/>
      <c r="AQ33" s="1"/>
      <c r="AT33" s="809"/>
      <c r="AU33" s="809"/>
      <c r="AV33" s="809"/>
      <c r="AW33" s="809"/>
      <c r="AX33" s="809"/>
      <c r="AY33" s="809"/>
      <c r="AZ33" s="809"/>
      <c r="BA33" s="809"/>
    </row>
    <row r="34" spans="1:53" ht="13.5">
      <c r="A34" s="1749"/>
      <c r="B34" s="1763"/>
      <c r="C34" s="1245"/>
      <c r="D34" s="1246"/>
      <c r="E34" s="1612"/>
      <c r="F34" s="1099" t="s">
        <v>44</v>
      </c>
      <c r="G34" s="1095"/>
      <c r="H34" s="1095"/>
      <c r="I34" s="1095"/>
      <c r="J34" s="1096"/>
      <c r="K34" s="1764">
        <f>'設条'!P40</f>
        <v>-1.88</v>
      </c>
      <c r="L34" s="1765"/>
      <c r="M34" s="1765"/>
      <c r="N34" s="1765"/>
      <c r="O34" s="1765"/>
      <c r="P34" s="1765"/>
      <c r="Q34" s="1765"/>
      <c r="R34" s="1765"/>
      <c r="S34" s="1765"/>
      <c r="T34" s="1765"/>
      <c r="U34" s="1765"/>
      <c r="V34" s="1765"/>
      <c r="W34" s="1765"/>
      <c r="X34" s="1765"/>
      <c r="Y34" s="1765"/>
      <c r="Z34" s="1765"/>
      <c r="AA34" s="1765"/>
      <c r="AB34" s="1765"/>
      <c r="AC34" s="1765"/>
      <c r="AD34" s="1765"/>
      <c r="AE34" s="1765"/>
      <c r="AF34" s="1765"/>
      <c r="AG34" s="1765"/>
      <c r="AH34" s="1765"/>
      <c r="AI34" s="1765"/>
      <c r="AJ34" s="1765"/>
      <c r="AK34" s="1765"/>
      <c r="AL34" s="1766"/>
      <c r="AM34" s="862" t="s">
        <v>779</v>
      </c>
      <c r="AN34" s="979" t="s">
        <v>779</v>
      </c>
      <c r="AO34" s="1172"/>
      <c r="AP34" s="1"/>
      <c r="AQ34" s="1"/>
      <c r="AT34" s="810"/>
      <c r="AU34" s="810"/>
      <c r="AV34" s="810"/>
      <c r="AW34" s="810"/>
      <c r="AX34" s="810"/>
      <c r="AY34" s="810"/>
      <c r="AZ34" s="810"/>
      <c r="BA34" s="810"/>
    </row>
    <row r="35" spans="1:53" ht="13.5" customHeight="1">
      <c r="A35" s="1749"/>
      <c r="B35" s="1761" t="s">
        <v>7</v>
      </c>
      <c r="C35" s="1610" t="s">
        <v>11</v>
      </c>
      <c r="D35" s="1190"/>
      <c r="E35" s="1191"/>
      <c r="F35" s="1767" t="s">
        <v>863</v>
      </c>
      <c r="G35" s="1768"/>
      <c r="H35" s="1768"/>
      <c r="I35" s="1768"/>
      <c r="J35" s="1769"/>
      <c r="K35" s="1736"/>
      <c r="L35" s="1743"/>
      <c r="M35" s="1743"/>
      <c r="N35" s="1770"/>
      <c r="O35" s="1736"/>
      <c r="P35" s="1743"/>
      <c r="Q35" s="1743"/>
      <c r="R35" s="1770"/>
      <c r="S35" s="1736"/>
      <c r="T35" s="1743"/>
      <c r="U35" s="1743"/>
      <c r="V35" s="1770"/>
      <c r="W35" s="1736">
        <v>0</v>
      </c>
      <c r="X35" s="1743"/>
      <c r="Y35" s="1743"/>
      <c r="Z35" s="1770"/>
      <c r="AA35" s="1736">
        <v>0</v>
      </c>
      <c r="AB35" s="1734"/>
      <c r="AC35" s="1734"/>
      <c r="AD35" s="1735"/>
      <c r="AE35" s="1736"/>
      <c r="AF35" s="1734"/>
      <c r="AG35" s="1734"/>
      <c r="AH35" s="1735"/>
      <c r="AI35" s="1736"/>
      <c r="AJ35" s="1734"/>
      <c r="AK35" s="1734"/>
      <c r="AL35" s="1735"/>
      <c r="AM35" s="857"/>
      <c r="AN35" s="924"/>
      <c r="AO35" s="1172"/>
      <c r="AP35" s="1"/>
      <c r="AQ35" s="1"/>
      <c r="AT35" s="23"/>
      <c r="AU35" s="23"/>
      <c r="AV35" s="23"/>
      <c r="AW35" s="23"/>
      <c r="AX35" s="23"/>
      <c r="AY35" s="23"/>
      <c r="AZ35" s="23"/>
      <c r="BA35" s="23"/>
    </row>
    <row r="36" spans="1:53" ht="25.5" customHeight="1">
      <c r="A36" s="1749"/>
      <c r="B36" s="1762"/>
      <c r="C36" s="1192"/>
      <c r="D36" s="1193"/>
      <c r="E36" s="1194"/>
      <c r="F36" s="1771" t="s">
        <v>12</v>
      </c>
      <c r="G36" s="1717"/>
      <c r="H36" s="1717"/>
      <c r="I36" s="1717"/>
      <c r="J36" s="1718"/>
      <c r="K36" s="1736"/>
      <c r="L36" s="1743"/>
      <c r="M36" s="1743"/>
      <c r="N36" s="1770"/>
      <c r="O36" s="1736"/>
      <c r="P36" s="1743"/>
      <c r="Q36" s="1743"/>
      <c r="R36" s="1770"/>
      <c r="S36" s="1736"/>
      <c r="T36" s="1743"/>
      <c r="U36" s="1743"/>
      <c r="V36" s="1770"/>
      <c r="W36" s="1736"/>
      <c r="X36" s="1743"/>
      <c r="Y36" s="1743"/>
      <c r="Z36" s="1770"/>
      <c r="AA36" s="1736"/>
      <c r="AB36" s="1734"/>
      <c r="AC36" s="1734"/>
      <c r="AD36" s="1735"/>
      <c r="AE36" s="1736"/>
      <c r="AF36" s="1734"/>
      <c r="AG36" s="1734"/>
      <c r="AH36" s="1735"/>
      <c r="AI36" s="1736"/>
      <c r="AJ36" s="1734"/>
      <c r="AK36" s="1734"/>
      <c r="AL36" s="1735"/>
      <c r="AM36" s="857"/>
      <c r="AN36" s="924"/>
      <c r="AO36" s="1172"/>
      <c r="AP36" s="1"/>
      <c r="AQ36" s="1"/>
      <c r="AT36" s="811"/>
      <c r="AU36" s="811"/>
      <c r="AV36" s="811"/>
      <c r="AW36" s="811"/>
      <c r="AX36" s="811"/>
      <c r="AY36" s="811"/>
      <c r="AZ36" s="811"/>
      <c r="BA36" s="811"/>
    </row>
    <row r="37" spans="1:53" ht="13.5">
      <c r="A37" s="1749"/>
      <c r="B37" s="1762"/>
      <c r="C37" s="1195"/>
      <c r="D37" s="1196"/>
      <c r="E37" s="1197"/>
      <c r="F37" s="1771" t="s">
        <v>438</v>
      </c>
      <c r="G37" s="1717"/>
      <c r="H37" s="1717"/>
      <c r="I37" s="1717"/>
      <c r="J37" s="1718"/>
      <c r="K37" s="1483" t="str">
        <f>IF(K35&gt;=K36,"OK","NG")</f>
        <v>OK</v>
      </c>
      <c r="L37" s="1484"/>
      <c r="M37" s="1484"/>
      <c r="N37" s="1485"/>
      <c r="O37" s="1483" t="str">
        <f>IF(ABS(O35)&lt;=ABS(O36),"OK","NG")</f>
        <v>OK</v>
      </c>
      <c r="P37" s="1484"/>
      <c r="Q37" s="1484"/>
      <c r="R37" s="1485"/>
      <c r="S37" s="1483" t="str">
        <f>IF(S35&gt;=S36,"OK","NG")</f>
        <v>OK</v>
      </c>
      <c r="T37" s="1484"/>
      <c r="U37" s="1484"/>
      <c r="V37" s="1485"/>
      <c r="W37" s="1483" t="str">
        <f>IF(ABS(W35)&lt;=ABS(W36),"OK","NG")</f>
        <v>OK</v>
      </c>
      <c r="X37" s="1484"/>
      <c r="Y37" s="1484"/>
      <c r="Z37" s="1485"/>
      <c r="AA37" s="1483" t="str">
        <f>IF(AA35&gt;AA36,"OK","NG")</f>
        <v>NG</v>
      </c>
      <c r="AB37" s="1484"/>
      <c r="AC37" s="1484"/>
      <c r="AD37" s="1485"/>
      <c r="AE37" s="1483" t="str">
        <f>IF(ABS(AE35)&lt;ABS(AE36),"OK","NG")</f>
        <v>NG</v>
      </c>
      <c r="AF37" s="1484"/>
      <c r="AG37" s="1484"/>
      <c r="AH37" s="1485"/>
      <c r="AI37" s="1483" t="str">
        <f>IF(AI35&gt;AI36,"OK","NG")</f>
        <v>NG</v>
      </c>
      <c r="AJ37" s="1484"/>
      <c r="AK37" s="1484"/>
      <c r="AL37" s="1485"/>
      <c r="AM37" s="857"/>
      <c r="AN37" s="979" t="s">
        <v>779</v>
      </c>
      <c r="AO37" s="1172"/>
      <c r="AP37" s="1"/>
      <c r="AQ37" s="1"/>
      <c r="AT37" s="299"/>
      <c r="AU37" s="299"/>
      <c r="AV37" s="299"/>
      <c r="AW37" s="299"/>
      <c r="AX37" s="299"/>
      <c r="AY37" s="299"/>
      <c r="AZ37" s="299"/>
      <c r="BA37" s="299"/>
    </row>
    <row r="38" spans="1:43" ht="15" customHeight="1">
      <c r="A38" s="1749"/>
      <c r="B38" s="1762"/>
      <c r="C38" s="1615" t="s">
        <v>13</v>
      </c>
      <c r="D38" s="1616"/>
      <c r="E38" s="1616"/>
      <c r="F38" s="1617"/>
      <c r="G38" s="1135" t="s">
        <v>14</v>
      </c>
      <c r="H38" s="1136"/>
      <c r="I38" s="1136"/>
      <c r="J38" s="1137"/>
      <c r="K38" s="1746">
        <v>0</v>
      </c>
      <c r="L38" s="1756"/>
      <c r="M38" s="1756"/>
      <c r="N38" s="1757"/>
      <c r="O38" s="1746"/>
      <c r="P38" s="1756"/>
      <c r="Q38" s="1756"/>
      <c r="R38" s="1757"/>
      <c r="S38" s="1746"/>
      <c r="T38" s="1756"/>
      <c r="U38" s="1756"/>
      <c r="V38" s="1757"/>
      <c r="W38" s="1746"/>
      <c r="X38" s="1756"/>
      <c r="Y38" s="1756"/>
      <c r="Z38" s="1757"/>
      <c r="AA38" s="1746"/>
      <c r="AB38" s="1756"/>
      <c r="AC38" s="1756"/>
      <c r="AD38" s="1757"/>
      <c r="AE38" s="1746"/>
      <c r="AF38" s="1756"/>
      <c r="AG38" s="1756"/>
      <c r="AH38" s="1757"/>
      <c r="AI38" s="1746"/>
      <c r="AJ38" s="1756"/>
      <c r="AK38" s="1756"/>
      <c r="AL38" s="1757"/>
      <c r="AM38" s="857"/>
      <c r="AN38" s="1720"/>
      <c r="AO38" s="1172"/>
      <c r="AP38" s="1"/>
      <c r="AQ38" s="1"/>
    </row>
    <row r="39" spans="1:43" ht="15" customHeight="1">
      <c r="A39" s="1749"/>
      <c r="B39" s="1762"/>
      <c r="C39" s="1773"/>
      <c r="D39" s="1604"/>
      <c r="E39" s="1604"/>
      <c r="F39" s="1774"/>
      <c r="G39" s="1135" t="s">
        <v>16</v>
      </c>
      <c r="H39" s="1136"/>
      <c r="I39" s="1136"/>
      <c r="J39" s="1137"/>
      <c r="K39" s="1746"/>
      <c r="L39" s="1756"/>
      <c r="M39" s="1756"/>
      <c r="N39" s="1757"/>
      <c r="O39" s="1746"/>
      <c r="P39" s="1756"/>
      <c r="Q39" s="1756"/>
      <c r="R39" s="1757"/>
      <c r="S39" s="1746"/>
      <c r="T39" s="1756"/>
      <c r="U39" s="1756"/>
      <c r="V39" s="1757"/>
      <c r="W39" s="1746"/>
      <c r="X39" s="1756"/>
      <c r="Y39" s="1756"/>
      <c r="Z39" s="1757"/>
      <c r="AA39" s="1746"/>
      <c r="AB39" s="1756"/>
      <c r="AC39" s="1756"/>
      <c r="AD39" s="1757"/>
      <c r="AE39" s="1746"/>
      <c r="AF39" s="1756"/>
      <c r="AG39" s="1756"/>
      <c r="AH39" s="1757"/>
      <c r="AI39" s="1746"/>
      <c r="AJ39" s="1756"/>
      <c r="AK39" s="1756"/>
      <c r="AL39" s="1757"/>
      <c r="AM39" s="857"/>
      <c r="AN39" s="1721"/>
      <c r="AO39" s="1214"/>
      <c r="AP39" s="1"/>
      <c r="AQ39" s="1"/>
    </row>
    <row r="40" spans="1:43" ht="15" customHeight="1">
      <c r="A40" s="1749"/>
      <c r="B40" s="1762"/>
      <c r="C40" s="1773"/>
      <c r="D40" s="1604"/>
      <c r="E40" s="1604"/>
      <c r="F40" s="1774"/>
      <c r="G40" s="1242" t="s">
        <v>17</v>
      </c>
      <c r="H40" s="1271"/>
      <c r="I40" s="1271"/>
      <c r="J40" s="1272"/>
      <c r="K40" s="1046" t="s">
        <v>18</v>
      </c>
      <c r="L40" s="1041"/>
      <c r="M40" s="1041"/>
      <c r="N40" s="1042"/>
      <c r="O40" s="1046" t="s">
        <v>18</v>
      </c>
      <c r="P40" s="1041"/>
      <c r="Q40" s="1041"/>
      <c r="R40" s="1042"/>
      <c r="S40" s="1046" t="s">
        <v>18</v>
      </c>
      <c r="T40" s="1041"/>
      <c r="U40" s="1041"/>
      <c r="V40" s="1042"/>
      <c r="W40" s="1046" t="s">
        <v>18</v>
      </c>
      <c r="X40" s="1041"/>
      <c r="Y40" s="1041"/>
      <c r="Z40" s="1042"/>
      <c r="AA40" s="1046" t="s">
        <v>19</v>
      </c>
      <c r="AB40" s="1041"/>
      <c r="AC40" s="1041"/>
      <c r="AD40" s="1042"/>
      <c r="AE40" s="1046" t="s">
        <v>19</v>
      </c>
      <c r="AF40" s="1041"/>
      <c r="AG40" s="1041"/>
      <c r="AH40" s="1042"/>
      <c r="AI40" s="1046" t="s">
        <v>19</v>
      </c>
      <c r="AJ40" s="1041"/>
      <c r="AK40" s="1041"/>
      <c r="AL40" s="1042"/>
      <c r="AM40" s="857"/>
      <c r="AN40" s="1212"/>
      <c r="AO40" s="847"/>
      <c r="AP40" s="1"/>
      <c r="AQ40" s="1"/>
    </row>
    <row r="41" spans="1:43" ht="15" customHeight="1">
      <c r="A41" s="1749"/>
      <c r="B41" s="1762"/>
      <c r="C41" s="1618"/>
      <c r="D41" s="1619"/>
      <c r="E41" s="1619"/>
      <c r="F41" s="1620"/>
      <c r="G41" s="1242" t="s">
        <v>829</v>
      </c>
      <c r="H41" s="1243"/>
      <c r="I41" s="1243"/>
      <c r="J41" s="1244"/>
      <c r="K41" s="1746">
        <v>0</v>
      </c>
      <c r="L41" s="1756"/>
      <c r="M41" s="1756"/>
      <c r="N41" s="1757"/>
      <c r="O41" s="1746"/>
      <c r="P41" s="1756"/>
      <c r="Q41" s="1756"/>
      <c r="R41" s="1757"/>
      <c r="S41" s="1746"/>
      <c r="T41" s="1756"/>
      <c r="U41" s="1756"/>
      <c r="V41" s="1757"/>
      <c r="W41" s="1746"/>
      <c r="X41" s="1756"/>
      <c r="Y41" s="1756"/>
      <c r="Z41" s="1757"/>
      <c r="AA41" s="1746"/>
      <c r="AB41" s="1756"/>
      <c r="AC41" s="1756"/>
      <c r="AD41" s="1757"/>
      <c r="AE41" s="1746"/>
      <c r="AF41" s="1756"/>
      <c r="AG41" s="1756"/>
      <c r="AH41" s="1757"/>
      <c r="AI41" s="1746"/>
      <c r="AJ41" s="1756"/>
      <c r="AK41" s="1756"/>
      <c r="AL41" s="1757"/>
      <c r="AM41" s="857"/>
      <c r="AN41" s="1300"/>
      <c r="AO41" s="863" t="s">
        <v>830</v>
      </c>
      <c r="AP41" s="1"/>
      <c r="AQ41" s="1"/>
    </row>
    <row r="42" spans="1:43" ht="15.75" customHeight="1">
      <c r="A42" s="1749"/>
      <c r="B42" s="1762"/>
      <c r="C42" s="1610" t="s">
        <v>20</v>
      </c>
      <c r="D42" s="1190"/>
      <c r="E42" s="1190"/>
      <c r="F42" s="1191"/>
      <c r="G42" s="1138" t="s">
        <v>21</v>
      </c>
      <c r="H42" s="1139"/>
      <c r="I42" s="1139"/>
      <c r="J42" s="1140"/>
      <c r="K42" s="1746">
        <v>0</v>
      </c>
      <c r="L42" s="1756"/>
      <c r="M42" s="1756"/>
      <c r="N42" s="1757"/>
      <c r="O42" s="1746"/>
      <c r="P42" s="1756"/>
      <c r="Q42" s="1756"/>
      <c r="R42" s="1757"/>
      <c r="S42" s="1746"/>
      <c r="T42" s="1756"/>
      <c r="U42" s="1756"/>
      <c r="V42" s="1757"/>
      <c r="W42" s="1746"/>
      <c r="X42" s="1756"/>
      <c r="Y42" s="1756"/>
      <c r="Z42" s="1757"/>
      <c r="AA42" s="1746"/>
      <c r="AB42" s="1756"/>
      <c r="AC42" s="1756"/>
      <c r="AD42" s="1757"/>
      <c r="AE42" s="1746"/>
      <c r="AF42" s="1756"/>
      <c r="AG42" s="1756"/>
      <c r="AH42" s="1757"/>
      <c r="AI42" s="1746"/>
      <c r="AJ42" s="1756"/>
      <c r="AK42" s="1756"/>
      <c r="AL42" s="1757"/>
      <c r="AM42" s="857"/>
      <c r="AN42" s="1212"/>
      <c r="AO42" s="1719" t="s">
        <v>779</v>
      </c>
      <c r="AP42" s="1"/>
      <c r="AQ42" s="1"/>
    </row>
    <row r="43" spans="1:43" ht="15" customHeight="1">
      <c r="A43" s="1750"/>
      <c r="B43" s="1763"/>
      <c r="C43" s="1192"/>
      <c r="D43" s="1196"/>
      <c r="E43" s="1196"/>
      <c r="F43" s="1197"/>
      <c r="G43" s="1138" t="s">
        <v>22</v>
      </c>
      <c r="H43" s="1139"/>
      <c r="I43" s="1139"/>
      <c r="J43" s="1140"/>
      <c r="K43" s="1746"/>
      <c r="L43" s="1756"/>
      <c r="M43" s="1756"/>
      <c r="N43" s="1757"/>
      <c r="O43" s="1746"/>
      <c r="P43" s="1756"/>
      <c r="Q43" s="1756"/>
      <c r="R43" s="1757"/>
      <c r="S43" s="1746"/>
      <c r="T43" s="1756"/>
      <c r="U43" s="1756"/>
      <c r="V43" s="1757"/>
      <c r="W43" s="1746"/>
      <c r="X43" s="1756"/>
      <c r="Y43" s="1756"/>
      <c r="Z43" s="1757"/>
      <c r="AA43" s="1746"/>
      <c r="AB43" s="1756"/>
      <c r="AC43" s="1756"/>
      <c r="AD43" s="1757"/>
      <c r="AE43" s="1746"/>
      <c r="AF43" s="1756"/>
      <c r="AG43" s="1756"/>
      <c r="AH43" s="1757"/>
      <c r="AI43" s="1746"/>
      <c r="AJ43" s="1756"/>
      <c r="AK43" s="1756"/>
      <c r="AL43" s="1757"/>
      <c r="AM43" s="857"/>
      <c r="AN43" s="1300"/>
      <c r="AO43" s="1214"/>
      <c r="AP43" s="1"/>
      <c r="AQ43" s="1"/>
    </row>
    <row r="44" spans="1:43" ht="13.5">
      <c r="A44" s="442"/>
      <c r="B44" s="443"/>
      <c r="C44" s="271"/>
      <c r="D44" s="271"/>
      <c r="E44" s="271"/>
      <c r="F44" s="271"/>
      <c r="G44" s="444"/>
      <c r="H44" s="444"/>
      <c r="I44" s="444"/>
      <c r="J44" s="444"/>
      <c r="K44" s="445"/>
      <c r="L44" s="445"/>
      <c r="M44" s="21"/>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101"/>
      <c r="AN44" s="101"/>
      <c r="AO44" s="446"/>
      <c r="AP44" s="1"/>
      <c r="AQ44" s="1"/>
    </row>
    <row r="45" spans="1:43" ht="13.5">
      <c r="A45" s="447"/>
      <c r="B45" s="21"/>
      <c r="C45" s="337" t="s">
        <v>646</v>
      </c>
      <c r="D45" s="21"/>
      <c r="E45" s="21"/>
      <c r="G45" s="413"/>
      <c r="H45" s="413"/>
      <c r="I45" s="413"/>
      <c r="J45" s="413"/>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354"/>
      <c r="AN45" s="354"/>
      <c r="AO45" s="449"/>
      <c r="AP45" s="1"/>
      <c r="AQ45" s="1"/>
    </row>
    <row r="46" spans="1:43" ht="13.5">
      <c r="A46" s="980"/>
      <c r="B46" s="981"/>
      <c r="C46" s="982"/>
      <c r="D46" s="929" t="s">
        <v>23</v>
      </c>
      <c r="E46" s="929"/>
      <c r="F46" s="982"/>
      <c r="G46" s="982"/>
      <c r="H46" s="982"/>
      <c r="I46" s="982"/>
      <c r="J46" s="982"/>
      <c r="K46" s="983"/>
      <c r="L46" s="984"/>
      <c r="M46" s="984"/>
      <c r="N46" s="984"/>
      <c r="O46" s="983"/>
      <c r="P46" s="984"/>
      <c r="Q46" s="984"/>
      <c r="R46" s="984"/>
      <c r="S46" s="983"/>
      <c r="T46" s="984"/>
      <c r="U46" s="984"/>
      <c r="V46" s="984"/>
      <c r="W46" s="983"/>
      <c r="X46" s="984"/>
      <c r="Y46" s="984"/>
      <c r="Z46" s="984"/>
      <c r="AA46" s="983"/>
      <c r="AB46" s="984"/>
      <c r="AC46" s="984"/>
      <c r="AD46" s="984"/>
      <c r="AE46" s="983"/>
      <c r="AF46" s="984"/>
      <c r="AG46" s="984"/>
      <c r="AH46" s="985"/>
      <c r="AI46" s="983"/>
      <c r="AJ46" s="984"/>
      <c r="AK46" s="984"/>
      <c r="AL46" s="984"/>
      <c r="AM46" s="954"/>
      <c r="AN46" s="954"/>
      <c r="AO46" s="986"/>
      <c r="AP46" s="1"/>
      <c r="AQ46" s="1"/>
    </row>
    <row r="47" spans="1:43" ht="13.5">
      <c r="A47" s="980"/>
      <c r="B47" s="981"/>
      <c r="C47" s="982"/>
      <c r="D47" s="929"/>
      <c r="E47" s="929"/>
      <c r="F47" s="982"/>
      <c r="G47" s="982"/>
      <c r="H47" s="982"/>
      <c r="I47" s="982"/>
      <c r="J47" s="982"/>
      <c r="K47" s="983"/>
      <c r="L47" s="984"/>
      <c r="M47" s="984"/>
      <c r="N47" s="984"/>
      <c r="O47" s="983"/>
      <c r="P47" s="984"/>
      <c r="Q47" s="984"/>
      <c r="R47" s="984"/>
      <c r="S47" s="983"/>
      <c r="T47" s="984"/>
      <c r="U47" s="984"/>
      <c r="V47" s="984"/>
      <c r="W47" s="983"/>
      <c r="X47" s="984"/>
      <c r="Y47" s="984"/>
      <c r="Z47" s="984"/>
      <c r="AA47" s="983"/>
      <c r="AB47" s="984"/>
      <c r="AC47" s="984"/>
      <c r="AD47" s="984"/>
      <c r="AE47" s="983"/>
      <c r="AF47" s="984"/>
      <c r="AG47" s="984"/>
      <c r="AH47" s="985"/>
      <c r="AI47" s="983"/>
      <c r="AJ47" s="984"/>
      <c r="AK47" s="984"/>
      <c r="AL47" s="984"/>
      <c r="AM47" s="954"/>
      <c r="AN47" s="954"/>
      <c r="AO47" s="986"/>
      <c r="AP47" s="1"/>
      <c r="AQ47" s="1"/>
    </row>
    <row r="48" spans="1:43" ht="13.5">
      <c r="A48" s="980"/>
      <c r="B48" s="981"/>
      <c r="C48" s="982"/>
      <c r="D48" s="929"/>
      <c r="E48" s="929"/>
      <c r="F48" s="982"/>
      <c r="G48" s="982"/>
      <c r="H48" s="982"/>
      <c r="I48" s="982"/>
      <c r="J48" s="982"/>
      <c r="K48" s="983"/>
      <c r="L48" s="984"/>
      <c r="M48" s="984"/>
      <c r="N48" s="984"/>
      <c r="O48" s="983"/>
      <c r="P48" s="984"/>
      <c r="Q48" s="984"/>
      <c r="R48" s="984"/>
      <c r="S48" s="983"/>
      <c r="T48" s="984"/>
      <c r="U48" s="984"/>
      <c r="V48" s="984"/>
      <c r="W48" s="983"/>
      <c r="X48" s="984"/>
      <c r="Y48" s="984"/>
      <c r="Z48" s="984"/>
      <c r="AA48" s="983"/>
      <c r="AB48" s="984"/>
      <c r="AC48" s="984"/>
      <c r="AD48" s="984"/>
      <c r="AE48" s="983"/>
      <c r="AF48" s="984"/>
      <c r="AG48" s="984"/>
      <c r="AH48" s="985"/>
      <c r="AI48" s="983"/>
      <c r="AJ48" s="984"/>
      <c r="AK48" s="984"/>
      <c r="AL48" s="984"/>
      <c r="AM48" s="954"/>
      <c r="AN48" s="954"/>
      <c r="AO48" s="986"/>
      <c r="AP48" s="1"/>
      <c r="AQ48" s="1"/>
    </row>
    <row r="49" spans="1:43" ht="13.5">
      <c r="A49" s="980"/>
      <c r="B49" s="981"/>
      <c r="C49" s="982"/>
      <c r="D49" s="929"/>
      <c r="E49" s="929"/>
      <c r="F49" s="982"/>
      <c r="G49" s="982"/>
      <c r="H49" s="982"/>
      <c r="I49" s="982"/>
      <c r="J49" s="982"/>
      <c r="K49" s="983"/>
      <c r="L49" s="984"/>
      <c r="M49" s="984"/>
      <c r="N49" s="984"/>
      <c r="O49" s="983"/>
      <c r="P49" s="984"/>
      <c r="Q49" s="984"/>
      <c r="R49" s="984"/>
      <c r="S49" s="983"/>
      <c r="T49" s="984"/>
      <c r="U49" s="984"/>
      <c r="V49" s="984"/>
      <c r="W49" s="983"/>
      <c r="X49" s="984"/>
      <c r="Y49" s="984"/>
      <c r="Z49" s="984"/>
      <c r="AA49" s="983"/>
      <c r="AB49" s="984"/>
      <c r="AC49" s="984"/>
      <c r="AD49" s="984"/>
      <c r="AE49" s="983"/>
      <c r="AF49" s="984"/>
      <c r="AG49" s="984"/>
      <c r="AH49" s="985"/>
      <c r="AI49" s="983"/>
      <c r="AJ49" s="984"/>
      <c r="AK49" s="984"/>
      <c r="AL49" s="984"/>
      <c r="AM49" s="954"/>
      <c r="AN49" s="954"/>
      <c r="AO49" s="986"/>
      <c r="AP49" s="1"/>
      <c r="AQ49" s="1"/>
    </row>
    <row r="50" spans="1:43" ht="13.5">
      <c r="A50" s="980"/>
      <c r="B50" s="981"/>
      <c r="C50" s="982"/>
      <c r="D50" s="929"/>
      <c r="E50" s="929"/>
      <c r="F50" s="982"/>
      <c r="G50" s="982"/>
      <c r="H50" s="982"/>
      <c r="I50" s="982"/>
      <c r="J50" s="982"/>
      <c r="K50" s="983"/>
      <c r="L50" s="984"/>
      <c r="M50" s="984"/>
      <c r="N50" s="984"/>
      <c r="O50" s="983"/>
      <c r="P50" s="984"/>
      <c r="Q50" s="984"/>
      <c r="R50" s="984"/>
      <c r="S50" s="983"/>
      <c r="T50" s="984"/>
      <c r="U50" s="984"/>
      <c r="V50" s="984"/>
      <c r="W50" s="983"/>
      <c r="X50" s="984"/>
      <c r="Y50" s="984"/>
      <c r="Z50" s="984"/>
      <c r="AA50" s="983"/>
      <c r="AB50" s="984"/>
      <c r="AC50" s="984"/>
      <c r="AD50" s="984"/>
      <c r="AE50" s="983"/>
      <c r="AF50" s="984"/>
      <c r="AG50" s="984"/>
      <c r="AH50" s="985"/>
      <c r="AI50" s="983"/>
      <c r="AJ50" s="984"/>
      <c r="AK50" s="984"/>
      <c r="AL50" s="984"/>
      <c r="AM50" s="954"/>
      <c r="AN50" s="954"/>
      <c r="AO50" s="986"/>
      <c r="AP50" s="1"/>
      <c r="AQ50" s="1"/>
    </row>
    <row r="51" spans="1:43" ht="13.5">
      <c r="A51" s="980"/>
      <c r="B51" s="981"/>
      <c r="C51" s="982"/>
      <c r="D51" s="929"/>
      <c r="E51" s="929"/>
      <c r="F51" s="982"/>
      <c r="G51" s="982"/>
      <c r="H51" s="982"/>
      <c r="I51" s="982"/>
      <c r="J51" s="982"/>
      <c r="K51" s="983"/>
      <c r="L51" s="984"/>
      <c r="M51" s="984"/>
      <c r="N51" s="984"/>
      <c r="O51" s="983"/>
      <c r="P51" s="984"/>
      <c r="Q51" s="984"/>
      <c r="R51" s="984"/>
      <c r="S51" s="983"/>
      <c r="T51" s="984"/>
      <c r="U51" s="984"/>
      <c r="V51" s="984"/>
      <c r="W51" s="983"/>
      <c r="X51" s="984"/>
      <c r="Y51" s="984"/>
      <c r="Z51" s="984"/>
      <c r="AA51" s="983"/>
      <c r="AB51" s="984"/>
      <c r="AC51" s="984"/>
      <c r="AD51" s="984"/>
      <c r="AE51" s="983"/>
      <c r="AF51" s="984"/>
      <c r="AG51" s="984"/>
      <c r="AH51" s="985"/>
      <c r="AI51" s="983"/>
      <c r="AJ51" s="984"/>
      <c r="AK51" s="984"/>
      <c r="AL51" s="984"/>
      <c r="AM51" s="954"/>
      <c r="AN51" s="954"/>
      <c r="AO51" s="986"/>
      <c r="AP51" s="1"/>
      <c r="AQ51" s="1"/>
    </row>
    <row r="52" spans="1:43" ht="13.5">
      <c r="A52" s="980"/>
      <c r="B52" s="981"/>
      <c r="C52" s="982"/>
      <c r="D52" s="929"/>
      <c r="E52" s="929"/>
      <c r="F52" s="982"/>
      <c r="G52" s="982"/>
      <c r="H52" s="982"/>
      <c r="I52" s="982"/>
      <c r="J52" s="982"/>
      <c r="K52" s="983"/>
      <c r="L52" s="984"/>
      <c r="M52" s="984"/>
      <c r="N52" s="984"/>
      <c r="O52" s="983"/>
      <c r="P52" s="984"/>
      <c r="Q52" s="984"/>
      <c r="R52" s="984"/>
      <c r="S52" s="983"/>
      <c r="T52" s="984"/>
      <c r="U52" s="984"/>
      <c r="V52" s="984"/>
      <c r="W52" s="983"/>
      <c r="X52" s="984"/>
      <c r="Y52" s="984"/>
      <c r="Z52" s="984"/>
      <c r="AA52" s="983"/>
      <c r="AB52" s="984"/>
      <c r="AC52" s="984"/>
      <c r="AD52" s="984"/>
      <c r="AE52" s="983"/>
      <c r="AF52" s="984"/>
      <c r="AG52" s="984"/>
      <c r="AH52" s="985"/>
      <c r="AI52" s="983"/>
      <c r="AJ52" s="984"/>
      <c r="AK52" s="984"/>
      <c r="AL52" s="984"/>
      <c r="AM52" s="954"/>
      <c r="AN52" s="954"/>
      <c r="AO52" s="986"/>
      <c r="AP52" s="1"/>
      <c r="AQ52" s="1"/>
    </row>
    <row r="53" spans="1:43" ht="13.5">
      <c r="A53" s="980"/>
      <c r="B53" s="987"/>
      <c r="C53" s="919"/>
      <c r="D53" s="919"/>
      <c r="E53" s="919"/>
      <c r="F53" s="919"/>
      <c r="G53" s="988"/>
      <c r="H53" s="988"/>
      <c r="I53" s="988"/>
      <c r="J53" s="989"/>
      <c r="K53" s="990"/>
      <c r="L53" s="990"/>
      <c r="M53" s="990"/>
      <c r="N53" s="989"/>
      <c r="O53" s="990"/>
      <c r="P53" s="990"/>
      <c r="Q53" s="990"/>
      <c r="R53" s="989"/>
      <c r="S53" s="990"/>
      <c r="T53" s="990"/>
      <c r="U53" s="990"/>
      <c r="V53" s="989"/>
      <c r="W53" s="990"/>
      <c r="X53" s="990"/>
      <c r="Y53" s="990"/>
      <c r="Z53" s="989"/>
      <c r="AA53" s="990"/>
      <c r="AB53" s="990"/>
      <c r="AC53" s="990"/>
      <c r="AD53" s="989"/>
      <c r="AE53" s="990"/>
      <c r="AF53" s="990"/>
      <c r="AG53" s="990"/>
      <c r="AH53" s="989"/>
      <c r="AI53" s="990"/>
      <c r="AJ53" s="990"/>
      <c r="AK53" s="990"/>
      <c r="AL53" s="991"/>
      <c r="AM53" s="954"/>
      <c r="AN53" s="954"/>
      <c r="AO53" s="969"/>
      <c r="AP53" s="1"/>
      <c r="AQ53" s="1"/>
    </row>
    <row r="54" spans="1:43" ht="13.5">
      <c r="A54" s="980"/>
      <c r="B54" s="987"/>
      <c r="C54" s="919"/>
      <c r="D54" s="919"/>
      <c r="E54" s="919"/>
      <c r="F54" s="919"/>
      <c r="G54" s="988"/>
      <c r="H54" s="988"/>
      <c r="I54" s="988"/>
      <c r="J54" s="992"/>
      <c r="K54" s="993"/>
      <c r="L54" s="993"/>
      <c r="M54" s="993"/>
      <c r="N54" s="992"/>
      <c r="O54" s="993"/>
      <c r="P54" s="993"/>
      <c r="Q54" s="993"/>
      <c r="R54" s="992"/>
      <c r="S54" s="993"/>
      <c r="T54" s="993"/>
      <c r="U54" s="993"/>
      <c r="V54" s="992"/>
      <c r="W54" s="993"/>
      <c r="X54" s="993"/>
      <c r="Y54" s="993"/>
      <c r="Z54" s="992"/>
      <c r="AA54" s="993"/>
      <c r="AB54" s="993"/>
      <c r="AC54" s="993"/>
      <c r="AD54" s="992"/>
      <c r="AE54" s="993"/>
      <c r="AF54" s="993"/>
      <c r="AG54" s="993"/>
      <c r="AH54" s="992"/>
      <c r="AI54" s="993"/>
      <c r="AJ54" s="993"/>
      <c r="AK54" s="993"/>
      <c r="AL54" s="954"/>
      <c r="AM54" s="988"/>
      <c r="AN54" s="988"/>
      <c r="AO54" s="969"/>
      <c r="AP54" s="1"/>
      <c r="AQ54" s="1"/>
    </row>
    <row r="55" spans="1:43" ht="14.25" thickBot="1">
      <c r="A55" s="970"/>
      <c r="B55" s="971"/>
      <c r="C55" s="971"/>
      <c r="D55" s="971"/>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2"/>
      <c r="AP55" s="1"/>
      <c r="AQ55" s="1"/>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1"/>
      <c r="AQ56" s="1"/>
    </row>
    <row r="57" spans="1:43"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5"/>
      <c r="AM57" s="1"/>
      <c r="AN57" s="5"/>
      <c r="AO57" s="1"/>
      <c r="AP57" s="1"/>
      <c r="AQ57" s="1"/>
    </row>
    <row r="58" spans="1:43"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5"/>
      <c r="AM58" s="1"/>
      <c r="AN58" s="5"/>
      <c r="AO58" s="1"/>
      <c r="AP58" s="1"/>
      <c r="AQ58" s="1"/>
    </row>
    <row r="59" spans="1:43"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5"/>
      <c r="AM59" s="1"/>
      <c r="AN59" s="5"/>
      <c r="AO59" s="1"/>
      <c r="AP59" s="1"/>
      <c r="AQ59" s="1"/>
    </row>
    <row r="60" spans="1:43"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5"/>
      <c r="AM60" s="1"/>
      <c r="AN60" s="5"/>
      <c r="AO60" s="1"/>
      <c r="AP60" s="1"/>
      <c r="AQ60" s="1"/>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1"/>
      <c r="AN61" s="5"/>
      <c r="AO61" s="1"/>
      <c r="AP61" s="1"/>
      <c r="AQ61" s="1"/>
    </row>
    <row r="62" spans="1:43" ht="13.5">
      <c r="A62" s="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5"/>
      <c r="AM62" s="1"/>
      <c r="AN62" s="5"/>
      <c r="AO62" s="1"/>
      <c r="AP62" s="1"/>
      <c r="AQ62" s="1"/>
    </row>
    <row r="63" spans="1:43" ht="13.5">
      <c r="A63" s="5"/>
      <c r="B63" s="1"/>
      <c r="C63" s="1"/>
      <c r="D63" s="1"/>
      <c r="E63" s="1"/>
      <c r="F63" s="1"/>
      <c r="G63" s="1"/>
      <c r="H63" s="1"/>
      <c r="I63" s="1"/>
      <c r="J63" s="1"/>
      <c r="K63" s="1"/>
      <c r="L63" s="1"/>
      <c r="M63" s="1"/>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1"/>
      <c r="AP63" s="1"/>
      <c r="AQ63" s="1"/>
    </row>
    <row r="64" spans="1:43" ht="13.5">
      <c r="A64" s="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5"/>
      <c r="AM64" s="1"/>
      <c r="AN64" s="5"/>
      <c r="AO64" s="1"/>
      <c r="AP64" s="1"/>
      <c r="AQ64" s="1"/>
    </row>
    <row r="65" spans="1:4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1"/>
      <c r="AP65" s="1"/>
      <c r="AQ65" s="1"/>
    </row>
    <row r="66" spans="1:43" ht="13.5">
      <c r="A66" s="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5"/>
      <c r="AO66" s="1"/>
      <c r="AP66" s="1"/>
      <c r="AQ66" s="1"/>
    </row>
    <row r="67" spans="1:43" ht="13.5">
      <c r="A67" s="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3.5">
      <c r="A68" s="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sheetData>
  <sheetProtection password="9350" sheet="1" scenarios="1" formatCells="0" selectLockedCells="1"/>
  <mergeCells count="228">
    <mergeCell ref="G40:J40"/>
    <mergeCell ref="K40:N40"/>
    <mergeCell ref="O40:R40"/>
    <mergeCell ref="AN40:AN41"/>
    <mergeCell ref="AI41:AL41"/>
    <mergeCell ref="AE41:AH41"/>
    <mergeCell ref="AA41:AD41"/>
    <mergeCell ref="AI40:AL40"/>
    <mergeCell ref="AI43:AL43"/>
    <mergeCell ref="C31:E34"/>
    <mergeCell ref="F31:J31"/>
    <mergeCell ref="F34:J34"/>
    <mergeCell ref="F33:J33"/>
    <mergeCell ref="F32:J32"/>
    <mergeCell ref="C38:F41"/>
    <mergeCell ref="G41:J41"/>
    <mergeCell ref="S41:V41"/>
    <mergeCell ref="O41:R41"/>
    <mergeCell ref="O42:R42"/>
    <mergeCell ref="AN42:AN43"/>
    <mergeCell ref="AO42:AO43"/>
    <mergeCell ref="G43:J43"/>
    <mergeCell ref="K43:N43"/>
    <mergeCell ref="O43:R43"/>
    <mergeCell ref="S43:V43"/>
    <mergeCell ref="W43:Z43"/>
    <mergeCell ref="AA43:AD43"/>
    <mergeCell ref="AE43:AH43"/>
    <mergeCell ref="AI42:AL42"/>
    <mergeCell ref="S40:V40"/>
    <mergeCell ref="W40:Z40"/>
    <mergeCell ref="AA40:AD40"/>
    <mergeCell ref="AE40:AH40"/>
    <mergeCell ref="S42:V42"/>
    <mergeCell ref="W42:Z42"/>
    <mergeCell ref="AA42:AD42"/>
    <mergeCell ref="AE42:AH42"/>
    <mergeCell ref="W41:Z41"/>
    <mergeCell ref="AI38:AL38"/>
    <mergeCell ref="G39:J39"/>
    <mergeCell ref="K39:N39"/>
    <mergeCell ref="O39:R39"/>
    <mergeCell ref="S39:V39"/>
    <mergeCell ref="W39:Z39"/>
    <mergeCell ref="AA39:AD39"/>
    <mergeCell ref="AE39:AH39"/>
    <mergeCell ref="AI39:AL39"/>
    <mergeCell ref="S38:V38"/>
    <mergeCell ref="AA38:AD38"/>
    <mergeCell ref="AE38:AH38"/>
    <mergeCell ref="G38:J38"/>
    <mergeCell ref="K38:N38"/>
    <mergeCell ref="O38:R38"/>
    <mergeCell ref="W38:Z38"/>
    <mergeCell ref="AE36:AH36"/>
    <mergeCell ref="AI36:AL36"/>
    <mergeCell ref="F37:J37"/>
    <mergeCell ref="K37:N37"/>
    <mergeCell ref="O37:R37"/>
    <mergeCell ref="S37:V37"/>
    <mergeCell ref="W37:Z37"/>
    <mergeCell ref="AA37:AD37"/>
    <mergeCell ref="AE37:AH37"/>
    <mergeCell ref="AI37:AL37"/>
    <mergeCell ref="O36:R36"/>
    <mergeCell ref="S36:V36"/>
    <mergeCell ref="W36:Z36"/>
    <mergeCell ref="AA36:AD36"/>
    <mergeCell ref="S33:V33"/>
    <mergeCell ref="AA35:AD35"/>
    <mergeCell ref="AE35:AH35"/>
    <mergeCell ref="AI35:AL35"/>
    <mergeCell ref="K34:AL34"/>
    <mergeCell ref="O35:R35"/>
    <mergeCell ref="S35:V35"/>
    <mergeCell ref="W35:Z35"/>
    <mergeCell ref="W33:Z33"/>
    <mergeCell ref="AA33:AD33"/>
    <mergeCell ref="B35:B43"/>
    <mergeCell ref="C35:E37"/>
    <mergeCell ref="F35:J35"/>
    <mergeCell ref="K35:N35"/>
    <mergeCell ref="F36:J36"/>
    <mergeCell ref="K36:N36"/>
    <mergeCell ref="C42:F43"/>
    <mergeCell ref="G42:J42"/>
    <mergeCell ref="K42:N42"/>
    <mergeCell ref="K41:N41"/>
    <mergeCell ref="AE33:AH33"/>
    <mergeCell ref="AI33:AL33"/>
    <mergeCell ref="S31:V31"/>
    <mergeCell ref="B31:B34"/>
    <mergeCell ref="K31:N31"/>
    <mergeCell ref="O31:R31"/>
    <mergeCell ref="K32:AL32"/>
    <mergeCell ref="K33:N33"/>
    <mergeCell ref="O33:R33"/>
    <mergeCell ref="W31:Z31"/>
    <mergeCell ref="AA31:AD31"/>
    <mergeCell ref="AE31:AH31"/>
    <mergeCell ref="AI29:AL29"/>
    <mergeCell ref="AI31:AL31"/>
    <mergeCell ref="C30:I30"/>
    <mergeCell ref="K30:N30"/>
    <mergeCell ref="O30:R30"/>
    <mergeCell ref="S30:V30"/>
    <mergeCell ref="W30:Z30"/>
    <mergeCell ref="AA30:AD30"/>
    <mergeCell ref="AE30:AH30"/>
    <mergeCell ref="AI30:AL30"/>
    <mergeCell ref="S29:V29"/>
    <mergeCell ref="W29:Z29"/>
    <mergeCell ref="AA29:AD29"/>
    <mergeCell ref="AE29:AH29"/>
    <mergeCell ref="W28:Z28"/>
    <mergeCell ref="AA28:AD28"/>
    <mergeCell ref="AE28:AH28"/>
    <mergeCell ref="AI28:AL28"/>
    <mergeCell ref="X27:Y27"/>
    <mergeCell ref="AB27:AC27"/>
    <mergeCell ref="AF27:AG27"/>
    <mergeCell ref="AJ27:AK27"/>
    <mergeCell ref="A27:A43"/>
    <mergeCell ref="L27:M27"/>
    <mergeCell ref="P27:Q27"/>
    <mergeCell ref="T27:U27"/>
    <mergeCell ref="K28:N28"/>
    <mergeCell ref="O28:R28"/>
    <mergeCell ref="S28:V28"/>
    <mergeCell ref="B28:J28"/>
    <mergeCell ref="K29:N29"/>
    <mergeCell ref="O29:R29"/>
    <mergeCell ref="AN24:AN25"/>
    <mergeCell ref="AO24:AO25"/>
    <mergeCell ref="K25:N25"/>
    <mergeCell ref="O25:R25"/>
    <mergeCell ref="S25:V25"/>
    <mergeCell ref="W25:Z25"/>
    <mergeCell ref="AA25:AD25"/>
    <mergeCell ref="AE25:AH25"/>
    <mergeCell ref="AI25:AL25"/>
    <mergeCell ref="AF23:AG23"/>
    <mergeCell ref="AJ23:AK23"/>
    <mergeCell ref="W24:Z24"/>
    <mergeCell ref="AA24:AD24"/>
    <mergeCell ref="AE24:AH24"/>
    <mergeCell ref="AI24:AL24"/>
    <mergeCell ref="A24:J24"/>
    <mergeCell ref="A25:J25"/>
    <mergeCell ref="X23:Y23"/>
    <mergeCell ref="AB23:AC23"/>
    <mergeCell ref="L23:M23"/>
    <mergeCell ref="P23:Q23"/>
    <mergeCell ref="T23:U23"/>
    <mergeCell ref="K24:N24"/>
    <mergeCell ref="O24:R24"/>
    <mergeCell ref="S24:V24"/>
    <mergeCell ref="S21:V21"/>
    <mergeCell ref="A21:J21"/>
    <mergeCell ref="W21:Z21"/>
    <mergeCell ref="AA21:AD21"/>
    <mergeCell ref="AO19:AO21"/>
    <mergeCell ref="K20:N20"/>
    <mergeCell ref="O20:R20"/>
    <mergeCell ref="S20:V20"/>
    <mergeCell ref="W20:Z20"/>
    <mergeCell ref="AA20:AD20"/>
    <mergeCell ref="AE20:AH20"/>
    <mergeCell ref="AI20:AL20"/>
    <mergeCell ref="K21:N21"/>
    <mergeCell ref="O21:R21"/>
    <mergeCell ref="AA19:AD19"/>
    <mergeCell ref="AE19:AH19"/>
    <mergeCell ref="AI19:AL19"/>
    <mergeCell ref="AN19:AN21"/>
    <mergeCell ref="AE21:AH21"/>
    <mergeCell ref="AI21:AL21"/>
    <mergeCell ref="K19:N19"/>
    <mergeCell ref="O19:R19"/>
    <mergeCell ref="S19:V19"/>
    <mergeCell ref="W19:Z19"/>
    <mergeCell ref="AM17:AO17"/>
    <mergeCell ref="L18:M18"/>
    <mergeCell ref="P18:Q18"/>
    <mergeCell ref="T18:U18"/>
    <mergeCell ref="X18:Y18"/>
    <mergeCell ref="AB18:AC18"/>
    <mergeCell ref="AF18:AG18"/>
    <mergeCell ref="AJ18:AK18"/>
    <mergeCell ref="AA15:AD15"/>
    <mergeCell ref="AE15:AH15"/>
    <mergeCell ref="AI15:AL15"/>
    <mergeCell ref="Y16:AA16"/>
    <mergeCell ref="K15:N15"/>
    <mergeCell ref="O15:R15"/>
    <mergeCell ref="S15:V15"/>
    <mergeCell ref="X14:Y14"/>
    <mergeCell ref="W15:Z15"/>
    <mergeCell ref="AM13:AO13"/>
    <mergeCell ref="L14:M14"/>
    <mergeCell ref="P14:Q14"/>
    <mergeCell ref="T14:U14"/>
    <mergeCell ref="AB14:AC14"/>
    <mergeCell ref="AF14:AG14"/>
    <mergeCell ref="AJ14:AK14"/>
    <mergeCell ref="AD7:AE7"/>
    <mergeCell ref="AH7:AI7"/>
    <mergeCell ref="G8:H8"/>
    <mergeCell ref="M8:N8"/>
    <mergeCell ref="O8:P8"/>
    <mergeCell ref="U8:V8"/>
    <mergeCell ref="W8:X8"/>
    <mergeCell ref="AC8:AD8"/>
    <mergeCell ref="AE8:AF8"/>
    <mergeCell ref="AO28:AO39"/>
    <mergeCell ref="AN38:AN39"/>
    <mergeCell ref="A1:AK1"/>
    <mergeCell ref="A3:AK3"/>
    <mergeCell ref="A4:AK4"/>
    <mergeCell ref="J7:K7"/>
    <mergeCell ref="N7:O7"/>
    <mergeCell ref="R7:S7"/>
    <mergeCell ref="V7:W7"/>
    <mergeCell ref="Z7:AA7"/>
    <mergeCell ref="A15:J15"/>
    <mergeCell ref="A16:J16"/>
    <mergeCell ref="A19:J19"/>
    <mergeCell ref="A20:J20"/>
  </mergeCells>
  <printOptions/>
  <pageMargins left="0.7874015748031497" right="0.1968503937007874" top="0.7874015748031497" bottom="0.24" header="0.5118110236220472" footer="0.36"/>
  <pageSetup horizontalDpi="600" verticalDpi="600" orientation="portrait" paperSize="9" r:id="rId3"/>
  <headerFooter alignWithMargins="0">
    <oddHeader>&amp;L&amp;8H20-111</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T69"/>
  <sheetViews>
    <sheetView showGridLines="0" view="pageBreakPreview" zoomScaleSheetLayoutView="100" workbookViewId="0" topLeftCell="A1">
      <selection activeCell="L6" sqref="L6:O6"/>
    </sheetView>
  </sheetViews>
  <sheetFormatPr defaultColWidth="9.00390625" defaultRowHeight="13.5"/>
  <cols>
    <col min="1" max="1" width="1.625" style="0" customWidth="1"/>
    <col min="2" max="38" width="2.25390625" style="0" customWidth="1"/>
    <col min="39" max="39" width="3.875" style="0" customWidth="1"/>
    <col min="40" max="45" width="2.25390625" style="0" customWidth="1"/>
  </cols>
  <sheetData>
    <row r="1" spans="3:43" ht="17.25">
      <c r="C1" s="1101" t="s">
        <v>327</v>
      </c>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7"/>
      <c r="AO1" s="7"/>
      <c r="AP1" s="8"/>
      <c r="AQ1" s="1"/>
    </row>
    <row r="2" spans="3:43" ht="13.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1"/>
    </row>
    <row r="3" spans="3:43" ht="14.25">
      <c r="C3" s="1102" t="s">
        <v>844</v>
      </c>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1102"/>
      <c r="AM3" s="1102"/>
      <c r="AN3" s="9"/>
      <c r="AO3" s="9"/>
      <c r="AP3" s="8"/>
      <c r="AQ3" s="1"/>
    </row>
    <row r="4" spans="3:43" ht="15" thickBot="1">
      <c r="C4" s="1103" t="s">
        <v>325</v>
      </c>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0"/>
      <c r="AO4" s="9"/>
      <c r="AP4" s="275"/>
      <c r="AQ4" s="5"/>
    </row>
    <row r="5" spans="1:43" ht="13.5">
      <c r="A5" s="165"/>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21"/>
      <c r="AM5" s="121"/>
      <c r="AN5" s="450"/>
      <c r="AO5" s="6"/>
      <c r="AP5" s="1"/>
      <c r="AQ5" s="1"/>
    </row>
    <row r="6" spans="1:43" ht="14.25">
      <c r="A6" s="53"/>
      <c r="B6" s="170"/>
      <c r="C6" s="175"/>
      <c r="D6" s="175"/>
      <c r="E6" s="175"/>
      <c r="F6" s="121"/>
      <c r="G6" s="173"/>
      <c r="H6" s="173"/>
      <c r="I6" s="173"/>
      <c r="J6" s="173"/>
      <c r="K6" s="451"/>
      <c r="L6" s="1525">
        <v>3</v>
      </c>
      <c r="M6" s="1524"/>
      <c r="N6" s="1524"/>
      <c r="O6" s="1526"/>
      <c r="P6" s="121"/>
      <c r="Q6" s="171"/>
      <c r="R6" s="171"/>
      <c r="S6" s="170"/>
      <c r="T6" s="170"/>
      <c r="U6" s="176"/>
      <c r="V6" s="176"/>
      <c r="W6" s="176"/>
      <c r="X6" s="176"/>
      <c r="Y6" s="176"/>
      <c r="Z6" s="176" t="s">
        <v>24</v>
      </c>
      <c r="AA6" s="176"/>
      <c r="AB6" s="176"/>
      <c r="AC6" s="176"/>
      <c r="AD6" s="176"/>
      <c r="AE6" s="176"/>
      <c r="AF6" s="176"/>
      <c r="AG6" s="176"/>
      <c r="AH6" s="176"/>
      <c r="AI6" s="175"/>
      <c r="AJ6" s="175"/>
      <c r="AK6" s="121"/>
      <c r="AL6" s="171"/>
      <c r="AM6" s="170"/>
      <c r="AN6" s="123"/>
      <c r="AO6" s="6"/>
      <c r="AP6" s="1"/>
      <c r="AQ6" s="1"/>
    </row>
    <row r="7" spans="1:43" ht="13.5">
      <c r="A7" s="53"/>
      <c r="B7" s="175"/>
      <c r="C7" s="175"/>
      <c r="D7" s="121"/>
      <c r="E7" s="121"/>
      <c r="F7" s="452"/>
      <c r="G7" s="72"/>
      <c r="H7" s="171"/>
      <c r="I7" s="1784">
        <v>0</v>
      </c>
      <c r="J7" s="1561"/>
      <c r="K7" s="1785"/>
      <c r="L7" s="453"/>
      <c r="M7" s="205"/>
      <c r="N7" s="198"/>
      <c r="O7" s="198"/>
      <c r="P7" s="198"/>
      <c r="Q7" s="198"/>
      <c r="R7" s="72"/>
      <c r="S7" s="454"/>
      <c r="T7" s="1786">
        <v>0.09</v>
      </c>
      <c r="U7" s="455"/>
      <c r="V7" s="170"/>
      <c r="W7" s="170"/>
      <c r="X7" s="170"/>
      <c r="Y7" s="176"/>
      <c r="Z7" s="176"/>
      <c r="AA7" s="176"/>
      <c r="AB7" s="176"/>
      <c r="AC7" s="176"/>
      <c r="AD7" s="176"/>
      <c r="AE7" s="176"/>
      <c r="AF7" s="176"/>
      <c r="AG7" s="176"/>
      <c r="AH7" s="176"/>
      <c r="AI7" s="170"/>
      <c r="AJ7" s="170"/>
      <c r="AK7" s="121"/>
      <c r="AL7" s="121"/>
      <c r="AM7" s="175"/>
      <c r="AN7" s="120"/>
      <c r="AO7" s="6"/>
      <c r="AP7" s="1"/>
      <c r="AQ7" s="1"/>
    </row>
    <row r="8" spans="1:43" ht="13.5">
      <c r="A8" s="53"/>
      <c r="B8" s="176"/>
      <c r="C8" s="176"/>
      <c r="D8" s="176"/>
      <c r="E8" s="173"/>
      <c r="F8" s="456"/>
      <c r="G8" s="228"/>
      <c r="H8" s="229"/>
      <c r="I8" s="1789" t="s">
        <v>25</v>
      </c>
      <c r="J8" s="1790"/>
      <c r="K8" s="1791">
        <v>0</v>
      </c>
      <c r="L8" s="1528"/>
      <c r="M8" s="1557"/>
      <c r="N8" s="1553" t="s">
        <v>26</v>
      </c>
      <c r="O8" s="1553"/>
      <c r="P8" s="1553"/>
      <c r="Q8" s="1554"/>
      <c r="R8" s="228"/>
      <c r="S8" s="457"/>
      <c r="T8" s="1787"/>
      <c r="U8" s="458"/>
      <c r="V8" s="175"/>
      <c r="W8" s="170"/>
      <c r="X8" s="170"/>
      <c r="Y8" s="100" t="s">
        <v>536</v>
      </c>
      <c r="Z8" s="176"/>
      <c r="AA8" s="997"/>
      <c r="AB8" s="995"/>
      <c r="AC8" s="996"/>
      <c r="AD8" s="15" t="s">
        <v>557</v>
      </c>
      <c r="AE8" s="176"/>
      <c r="AF8" s="176"/>
      <c r="AG8" s="176"/>
      <c r="AH8" s="176"/>
      <c r="AI8" s="171"/>
      <c r="AJ8" s="170"/>
      <c r="AK8" s="171"/>
      <c r="AL8" s="121"/>
      <c r="AM8" s="175"/>
      <c r="AN8" s="120"/>
      <c r="AO8" s="6"/>
      <c r="AP8" s="1"/>
      <c r="AQ8" s="1"/>
    </row>
    <row r="9" spans="1:43" ht="14.25" customHeight="1">
      <c r="A9" s="53"/>
      <c r="B9" s="175"/>
      <c r="C9" s="175"/>
      <c r="D9" s="1491">
        <v>0</v>
      </c>
      <c r="E9" s="173"/>
      <c r="F9" s="456"/>
      <c r="G9" s="228"/>
      <c r="H9" s="229"/>
      <c r="I9" s="459" t="s">
        <v>27</v>
      </c>
      <c r="J9" s="460"/>
      <c r="K9" s="1791">
        <v>0</v>
      </c>
      <c r="L9" s="1528"/>
      <c r="M9" s="1557"/>
      <c r="N9" s="1528" t="s">
        <v>26</v>
      </c>
      <c r="O9" s="1528"/>
      <c r="P9" s="1528"/>
      <c r="Q9" s="1557"/>
      <c r="R9" s="228"/>
      <c r="S9" s="457"/>
      <c r="T9" s="1788"/>
      <c r="U9" s="171"/>
      <c r="V9" s="1792">
        <v>0.15</v>
      </c>
      <c r="W9" s="171"/>
      <c r="X9" s="176"/>
      <c r="Y9" s="176"/>
      <c r="Z9" s="176"/>
      <c r="AA9" s="1775" t="s">
        <v>782</v>
      </c>
      <c r="AB9" s="1776"/>
      <c r="AC9" s="1776"/>
      <c r="AD9" s="1776"/>
      <c r="AE9" s="1776"/>
      <c r="AF9" s="1776"/>
      <c r="AG9" s="1776"/>
      <c r="AH9" s="1776"/>
      <c r="AI9" s="1776"/>
      <c r="AJ9" s="1776"/>
      <c r="AK9" s="1776"/>
      <c r="AL9" s="1776"/>
      <c r="AM9" s="1776"/>
      <c r="AN9" s="123"/>
      <c r="AO9" s="6"/>
      <c r="AP9" s="1"/>
      <c r="AQ9" s="1"/>
    </row>
    <row r="10" spans="1:43" ht="13.5" customHeight="1">
      <c r="A10" s="53"/>
      <c r="B10" s="171"/>
      <c r="C10" s="171"/>
      <c r="D10" s="1492"/>
      <c r="E10" s="173"/>
      <c r="F10" s="461"/>
      <c r="G10" s="54"/>
      <c r="H10" s="226"/>
      <c r="I10" s="171"/>
      <c r="J10" s="171"/>
      <c r="K10" s="171"/>
      <c r="L10" s="171"/>
      <c r="M10" s="171"/>
      <c r="N10" s="21"/>
      <c r="O10" s="21"/>
      <c r="P10" s="172"/>
      <c r="Q10" s="172"/>
      <c r="R10" s="462"/>
      <c r="S10" s="223"/>
      <c r="T10" s="1795" t="s">
        <v>28</v>
      </c>
      <c r="U10" s="170"/>
      <c r="V10" s="1793"/>
      <c r="W10" s="171"/>
      <c r="X10" s="176"/>
      <c r="Y10" s="176"/>
      <c r="Z10" s="176"/>
      <c r="AA10" s="1776"/>
      <c r="AB10" s="1776"/>
      <c r="AC10" s="1776"/>
      <c r="AD10" s="1776"/>
      <c r="AE10" s="1776"/>
      <c r="AF10" s="1776"/>
      <c r="AG10" s="1776"/>
      <c r="AH10" s="1776"/>
      <c r="AI10" s="1776"/>
      <c r="AJ10" s="1776"/>
      <c r="AK10" s="1776"/>
      <c r="AL10" s="1776"/>
      <c r="AM10" s="1776"/>
      <c r="AN10" s="174"/>
      <c r="AO10" s="6"/>
      <c r="AP10" s="1"/>
      <c r="AQ10" s="1"/>
    </row>
    <row r="11" spans="1:43" ht="14.25" thickBot="1">
      <c r="A11" s="53"/>
      <c r="B11" s="171"/>
      <c r="C11" s="61"/>
      <c r="D11" s="1493"/>
      <c r="E11" s="176"/>
      <c r="F11" s="463"/>
      <c r="G11" s="63"/>
      <c r="H11" s="226"/>
      <c r="I11" s="177"/>
      <c r="J11" s="177"/>
      <c r="K11" s="177"/>
      <c r="L11" s="177"/>
      <c r="M11" s="177"/>
      <c r="N11" s="177"/>
      <c r="O11" s="177"/>
      <c r="P11" s="177"/>
      <c r="Q11" s="177"/>
      <c r="R11" s="344"/>
      <c r="S11" s="170"/>
      <c r="T11" s="1796"/>
      <c r="U11" s="170"/>
      <c r="V11" s="1794"/>
      <c r="W11" s="171"/>
      <c r="X11" s="176"/>
      <c r="Y11" s="176"/>
      <c r="Z11" s="176"/>
      <c r="AA11" s="176"/>
      <c r="AB11" s="173"/>
      <c r="AC11" s="176"/>
      <c r="AD11" s="176"/>
      <c r="AE11" s="176"/>
      <c r="AF11" s="173"/>
      <c r="AG11" s="176"/>
      <c r="AH11" s="176"/>
      <c r="AI11" s="176"/>
      <c r="AJ11" s="173"/>
      <c r="AK11" s="176"/>
      <c r="AL11" s="176"/>
      <c r="AM11" s="176"/>
      <c r="AN11" s="174"/>
      <c r="AO11" s="1"/>
      <c r="AP11" s="1"/>
      <c r="AQ11" s="1"/>
    </row>
    <row r="12" spans="1:43" ht="11.25" customHeight="1" thickBot="1">
      <c r="A12" s="53"/>
      <c r="B12" s="171"/>
      <c r="C12" s="170"/>
      <c r="D12" s="204"/>
      <c r="E12" s="67"/>
      <c r="F12" s="55"/>
      <c r="G12" s="57"/>
      <c r="H12" s="148"/>
      <c r="I12" s="464"/>
      <c r="J12" s="464"/>
      <c r="K12" s="464"/>
      <c r="L12" s="464"/>
      <c r="M12" s="465"/>
      <c r="N12" s="465"/>
      <c r="O12" s="465"/>
      <c r="P12" s="465"/>
      <c r="Q12" s="465"/>
      <c r="R12" s="466"/>
      <c r="S12" s="171"/>
      <c r="T12" s="171"/>
      <c r="U12" s="204"/>
      <c r="V12" s="170"/>
      <c r="W12" s="170"/>
      <c r="X12" s="170"/>
      <c r="Y12" s="171"/>
      <c r="Z12" s="61"/>
      <c r="AA12" s="61"/>
      <c r="AB12" s="61"/>
      <c r="AC12" s="61"/>
      <c r="AD12" s="61"/>
      <c r="AE12" s="61"/>
      <c r="AF12" s="61"/>
      <c r="AG12" s="176"/>
      <c r="AH12" s="61"/>
      <c r="AI12" s="61"/>
      <c r="AJ12" s="61"/>
      <c r="AK12" s="61"/>
      <c r="AL12" s="61"/>
      <c r="AM12" s="61"/>
      <c r="AN12" s="123"/>
      <c r="AO12" s="1"/>
      <c r="AP12" s="1"/>
      <c r="AQ12" s="1"/>
    </row>
    <row r="13" spans="1:43" ht="6.75" customHeight="1">
      <c r="A13" s="53"/>
      <c r="B13" s="1797">
        <v>1.15</v>
      </c>
      <c r="C13" s="171"/>
      <c r="D13" s="1800">
        <v>1.15</v>
      </c>
      <c r="E13" s="467"/>
      <c r="F13" s="204"/>
      <c r="G13" s="468"/>
      <c r="H13" s="469"/>
      <c r="I13" s="464"/>
      <c r="J13" s="464"/>
      <c r="K13" s="464"/>
      <c r="L13" s="470"/>
      <c r="M13" s="170"/>
      <c r="N13" s="170"/>
      <c r="O13" s="170"/>
      <c r="P13" s="170"/>
      <c r="Q13" s="170"/>
      <c r="R13" s="170"/>
      <c r="S13" s="175"/>
      <c r="T13" s="175"/>
      <c r="U13" s="175"/>
      <c r="V13" s="175"/>
      <c r="W13" s="1800">
        <v>0.85</v>
      </c>
      <c r="X13" s="170"/>
      <c r="Y13" s="171"/>
      <c r="Z13" s="471"/>
      <c r="AA13" s="170"/>
      <c r="AB13" s="170"/>
      <c r="AC13" s="170"/>
      <c r="AD13" s="170"/>
      <c r="AE13" s="170"/>
      <c r="AF13" s="170"/>
      <c r="AG13" s="203"/>
      <c r="AH13" s="170"/>
      <c r="AI13" s="170"/>
      <c r="AJ13" s="170"/>
      <c r="AK13" s="170"/>
      <c r="AL13" s="170"/>
      <c r="AM13" s="170"/>
      <c r="AN13" s="472"/>
      <c r="AO13" s="1"/>
      <c r="AP13" s="1"/>
      <c r="AQ13" s="1"/>
    </row>
    <row r="14" spans="1:43" ht="9" customHeight="1">
      <c r="A14" s="53"/>
      <c r="B14" s="1798"/>
      <c r="C14" s="175"/>
      <c r="D14" s="1798"/>
      <c r="E14" s="733"/>
      <c r="F14" s="1786">
        <v>0</v>
      </c>
      <c r="G14" s="123"/>
      <c r="H14" s="464"/>
      <c r="I14" s="464"/>
      <c r="J14" s="464"/>
      <c r="K14" s="464"/>
      <c r="L14" s="470"/>
      <c r="M14" s="170"/>
      <c r="N14" s="170"/>
      <c r="O14" s="170"/>
      <c r="P14" s="170"/>
      <c r="Q14" s="170"/>
      <c r="R14" s="170"/>
      <c r="S14" s="170"/>
      <c r="T14" s="170"/>
      <c r="U14" s="170"/>
      <c r="V14" s="171"/>
      <c r="W14" s="1801"/>
      <c r="X14" s="170"/>
      <c r="Y14" s="170"/>
      <c r="Z14" s="170"/>
      <c r="AA14" s="171"/>
      <c r="AB14" s="171"/>
      <c r="AC14" s="171"/>
      <c r="AD14" s="171"/>
      <c r="AE14" s="171"/>
      <c r="AF14" s="171"/>
      <c r="AG14" s="176"/>
      <c r="AH14" s="171"/>
      <c r="AI14" s="171"/>
      <c r="AJ14" s="171"/>
      <c r="AK14" s="170"/>
      <c r="AL14" s="170"/>
      <c r="AM14" s="170"/>
      <c r="AN14" s="174"/>
      <c r="AO14" s="1"/>
      <c r="AP14" s="1"/>
      <c r="AQ14" s="1"/>
    </row>
    <row r="15" spans="1:43" ht="13.5">
      <c r="A15" s="53"/>
      <c r="B15" s="1798"/>
      <c r="C15" s="175"/>
      <c r="D15" s="1798"/>
      <c r="E15" s="733"/>
      <c r="F15" s="1803"/>
      <c r="G15" s="123"/>
      <c r="H15" s="464"/>
      <c r="I15" s="464"/>
      <c r="J15" s="464"/>
      <c r="K15" s="464"/>
      <c r="L15" s="470"/>
      <c r="M15" s="473"/>
      <c r="N15" s="171"/>
      <c r="O15" s="171"/>
      <c r="P15" s="171"/>
      <c r="Q15" s="171"/>
      <c r="R15" s="171"/>
      <c r="S15" s="170"/>
      <c r="T15" s="170"/>
      <c r="U15" s="175"/>
      <c r="V15" s="121"/>
      <c r="W15" s="1801"/>
      <c r="X15" s="121"/>
      <c r="Y15" s="175"/>
      <c r="Z15" s="175"/>
      <c r="AA15" s="72"/>
      <c r="AB15" s="71"/>
      <c r="AC15" s="71"/>
      <c r="AD15" s="71"/>
      <c r="AE15" s="71"/>
      <c r="AF15" s="71"/>
      <c r="AG15" s="176"/>
      <c r="AH15" s="71"/>
      <c r="AI15" s="71"/>
      <c r="AJ15" s="71"/>
      <c r="AK15" s="66"/>
      <c r="AL15" s="175"/>
      <c r="AM15" s="121"/>
      <c r="AN15" s="174"/>
      <c r="AO15" s="1"/>
      <c r="AP15" s="1"/>
      <c r="AQ15" s="1"/>
    </row>
    <row r="16" spans="1:43" ht="15" customHeight="1" thickBot="1">
      <c r="A16" s="53"/>
      <c r="B16" s="1799"/>
      <c r="C16" s="175"/>
      <c r="D16" s="1799"/>
      <c r="E16" s="733"/>
      <c r="F16" s="1804"/>
      <c r="G16" s="474"/>
      <c r="H16" s="464"/>
      <c r="I16" s="464"/>
      <c r="J16" s="464"/>
      <c r="K16" s="464"/>
      <c r="L16" s="470"/>
      <c r="M16" s="475"/>
      <c r="N16" s="475"/>
      <c r="O16" s="475"/>
      <c r="P16" s="475"/>
      <c r="Q16" s="475"/>
      <c r="R16" s="475"/>
      <c r="S16" s="170"/>
      <c r="T16" s="170"/>
      <c r="U16" s="121"/>
      <c r="V16" s="121"/>
      <c r="W16" s="1802"/>
      <c r="X16" s="121"/>
      <c r="Y16" s="175"/>
      <c r="Z16" s="175"/>
      <c r="AA16" s="121"/>
      <c r="AB16" s="121"/>
      <c r="AC16" s="121"/>
      <c r="AD16" s="121"/>
      <c r="AE16" s="121"/>
      <c r="AF16" s="121"/>
      <c r="AG16" s="203"/>
      <c r="AH16" s="121"/>
      <c r="AI16" s="121"/>
      <c r="AJ16" s="121"/>
      <c r="AK16" s="175"/>
      <c r="AL16" s="175"/>
      <c r="AM16" s="121"/>
      <c r="AN16" s="174"/>
      <c r="AO16" s="1"/>
      <c r="AP16" s="1"/>
      <c r="AQ16" s="1"/>
    </row>
    <row r="17" spans="1:43" ht="12" customHeight="1" thickBot="1">
      <c r="A17" s="53"/>
      <c r="B17" s="121"/>
      <c r="C17" s="121"/>
      <c r="D17" s="121"/>
      <c r="E17" s="23"/>
      <c r="F17" s="1795" t="s">
        <v>29</v>
      </c>
      <c r="G17" s="120"/>
      <c r="H17" s="476"/>
      <c r="I17" s="477"/>
      <c r="J17" s="477"/>
      <c r="K17" s="477"/>
      <c r="L17" s="477"/>
      <c r="M17" s="477"/>
      <c r="N17" s="477"/>
      <c r="O17" s="477"/>
      <c r="P17" s="477"/>
      <c r="Q17" s="477"/>
      <c r="R17" s="478"/>
      <c r="S17" s="170"/>
      <c r="T17" s="170"/>
      <c r="U17" s="170"/>
      <c r="V17" s="170"/>
      <c r="W17" s="170"/>
      <c r="X17" s="121"/>
      <c r="Y17" s="175"/>
      <c r="Z17" s="175"/>
      <c r="AA17" s="175"/>
      <c r="AB17" s="72"/>
      <c r="AC17" s="479"/>
      <c r="AD17" s="1806">
        <v>2</v>
      </c>
      <c r="AE17" s="1807"/>
      <c r="AF17" s="480" t="s">
        <v>30</v>
      </c>
      <c r="AG17" s="1525">
        <v>3.971</v>
      </c>
      <c r="AH17" s="1524"/>
      <c r="AI17" s="1524"/>
      <c r="AJ17" s="481"/>
      <c r="AK17" s="170"/>
      <c r="AL17" s="170"/>
      <c r="AM17" s="171"/>
      <c r="AN17" s="174"/>
      <c r="AO17" s="1"/>
      <c r="AP17" s="1"/>
      <c r="AQ17" s="1"/>
    </row>
    <row r="18" spans="1:43" ht="13.5">
      <c r="A18" s="53"/>
      <c r="B18" s="176"/>
      <c r="C18" s="171"/>
      <c r="D18" s="170"/>
      <c r="E18" s="482"/>
      <c r="F18" s="1805"/>
      <c r="G18" s="72"/>
      <c r="H18" s="175"/>
      <c r="I18" s="166"/>
      <c r="J18" s="483"/>
      <c r="K18" s="170"/>
      <c r="L18" s="484"/>
      <c r="M18" s="170"/>
      <c r="N18" s="485"/>
      <c r="O18" s="485"/>
      <c r="P18" s="486"/>
      <c r="Q18" s="486"/>
      <c r="R18" s="487"/>
      <c r="S18" s="170"/>
      <c r="T18" s="1786">
        <v>0.1</v>
      </c>
      <c r="U18" s="480"/>
      <c r="V18" s="1810">
        <v>0.15</v>
      </c>
      <c r="W18" s="171"/>
      <c r="X18" s="121"/>
      <c r="Y18" s="121"/>
      <c r="Z18" s="121"/>
      <c r="AA18" s="121"/>
      <c r="AB18" s="72"/>
      <c r="AC18" s="175"/>
      <c r="AD18" s="175"/>
      <c r="AE18" s="175"/>
      <c r="AF18" s="170"/>
      <c r="AG18" s="176"/>
      <c r="AH18" s="175"/>
      <c r="AI18" s="121"/>
      <c r="AJ18" s="72"/>
      <c r="AK18" s="190"/>
      <c r="AL18" s="171"/>
      <c r="AM18" s="171"/>
      <c r="AN18" s="174"/>
      <c r="AO18" s="1"/>
      <c r="AP18" s="1"/>
      <c r="AQ18" s="1"/>
    </row>
    <row r="19" spans="1:43" ht="13.5">
      <c r="A19" s="53"/>
      <c r="B19" s="176"/>
      <c r="C19" s="170"/>
      <c r="D19" s="170"/>
      <c r="E19" s="171"/>
      <c r="F19" s="456"/>
      <c r="G19" s="228"/>
      <c r="H19" s="176"/>
      <c r="I19" s="1812" t="s">
        <v>31</v>
      </c>
      <c r="J19" s="1608"/>
      <c r="K19" s="1552">
        <v>60.804</v>
      </c>
      <c r="L19" s="1553"/>
      <c r="M19" s="1554"/>
      <c r="N19" s="1528" t="s">
        <v>26</v>
      </c>
      <c r="O19" s="1528"/>
      <c r="P19" s="1528"/>
      <c r="Q19" s="1528"/>
      <c r="R19" s="481"/>
      <c r="S19" s="171"/>
      <c r="T19" s="1808"/>
      <c r="U19" s="170"/>
      <c r="V19" s="1793"/>
      <c r="W19" s="171"/>
      <c r="X19" s="121"/>
      <c r="Y19" s="172"/>
      <c r="Z19" s="172"/>
      <c r="AA19" s="172"/>
      <c r="AB19" s="462"/>
      <c r="AC19" s="170"/>
      <c r="AD19" s="170"/>
      <c r="AE19" s="1525">
        <v>7.942</v>
      </c>
      <c r="AF19" s="1524"/>
      <c r="AG19" s="1524"/>
      <c r="AH19" s="1813"/>
      <c r="AI19" s="488"/>
      <c r="AJ19" s="54"/>
      <c r="AK19" s="489"/>
      <c r="AL19" s="172"/>
      <c r="AM19" s="172"/>
      <c r="AN19" s="174"/>
      <c r="AO19" s="1"/>
      <c r="AP19" s="1"/>
      <c r="AQ19" s="1"/>
    </row>
    <row r="20" spans="1:43" ht="13.5">
      <c r="A20" s="53"/>
      <c r="B20" s="176"/>
      <c r="C20" s="170"/>
      <c r="D20" s="170"/>
      <c r="E20" s="171"/>
      <c r="F20" s="456"/>
      <c r="G20" s="228"/>
      <c r="H20" s="176"/>
      <c r="I20" s="197"/>
      <c r="J20" s="197"/>
      <c r="K20" s="197"/>
      <c r="L20" s="258"/>
      <c r="M20" s="263"/>
      <c r="N20" s="176"/>
      <c r="O20" s="197"/>
      <c r="P20" s="176"/>
      <c r="Q20" s="176"/>
      <c r="R20" s="228"/>
      <c r="S20" s="223"/>
      <c r="T20" s="1809"/>
      <c r="U20" s="170"/>
      <c r="V20" s="1811"/>
      <c r="W20" s="170"/>
      <c r="X20" s="121"/>
      <c r="Y20" s="175"/>
      <c r="Z20" s="175"/>
      <c r="AA20" s="175"/>
      <c r="AB20" s="175"/>
      <c r="AC20" s="170"/>
      <c r="AD20" s="170"/>
      <c r="AE20" s="170"/>
      <c r="AF20" s="170"/>
      <c r="AG20" s="176"/>
      <c r="AH20" s="170"/>
      <c r="AI20" s="170"/>
      <c r="AJ20" s="171"/>
      <c r="AK20" s="170"/>
      <c r="AL20" s="170"/>
      <c r="AM20" s="170"/>
      <c r="AN20" s="174"/>
      <c r="AO20" s="1"/>
      <c r="AP20" s="1"/>
      <c r="AQ20" s="1"/>
    </row>
    <row r="21" spans="1:43" ht="13.5">
      <c r="A21" s="53"/>
      <c r="B21" s="175"/>
      <c r="C21" s="170"/>
      <c r="D21" s="170"/>
      <c r="E21" s="170"/>
      <c r="F21" s="461"/>
      <c r="G21" s="228"/>
      <c r="H21" s="176"/>
      <c r="I21" s="1525">
        <v>1.6</v>
      </c>
      <c r="J21" s="1524"/>
      <c r="K21" s="1524"/>
      <c r="L21" s="1813"/>
      <c r="M21" s="176"/>
      <c r="N21" s="1525">
        <v>1.4</v>
      </c>
      <c r="O21" s="1524"/>
      <c r="P21" s="1524"/>
      <c r="Q21" s="1526"/>
      <c r="R21" s="228"/>
      <c r="S21" s="121"/>
      <c r="T21" s="1795" t="s">
        <v>32</v>
      </c>
      <c r="U21" s="175"/>
      <c r="V21" s="490"/>
      <c r="W21" s="175"/>
      <c r="X21" s="175"/>
      <c r="Y21" s="176"/>
      <c r="Z21" s="121"/>
      <c r="AA21" s="175"/>
      <c r="AB21" s="175"/>
      <c r="AC21" s="170"/>
      <c r="AD21" s="170"/>
      <c r="AE21" s="170"/>
      <c r="AF21" s="170"/>
      <c r="AG21" s="170"/>
      <c r="AH21" s="170"/>
      <c r="AI21" s="175"/>
      <c r="AJ21" s="175"/>
      <c r="AK21" s="121"/>
      <c r="AL21" s="171"/>
      <c r="AM21" s="170"/>
      <c r="AN21" s="123"/>
      <c r="AO21" s="1"/>
      <c r="AP21" s="1"/>
      <c r="AQ21" s="1"/>
    </row>
    <row r="22" spans="1:43" ht="13.5">
      <c r="A22" s="53"/>
      <c r="B22" s="171"/>
      <c r="C22" s="175"/>
      <c r="D22" s="175"/>
      <c r="E22" s="175"/>
      <c r="F22" s="491"/>
      <c r="G22" s="175"/>
      <c r="H22" s="173"/>
      <c r="I22" s="173"/>
      <c r="J22" s="173"/>
      <c r="K22" s="173"/>
      <c r="L22" s="173"/>
      <c r="M22" s="173"/>
      <c r="N22" s="173"/>
      <c r="O22" s="173"/>
      <c r="P22" s="173"/>
      <c r="Q22" s="173"/>
      <c r="R22" s="173"/>
      <c r="S22" s="175"/>
      <c r="T22" s="1814"/>
      <c r="U22" s="170"/>
      <c r="V22" s="170"/>
      <c r="X22" s="100"/>
      <c r="AC22" s="23"/>
      <c r="AD22" s="23"/>
      <c r="AE22" s="23"/>
      <c r="AF22" s="23"/>
      <c r="AG22" s="23"/>
      <c r="AH22" s="23"/>
      <c r="AI22" s="23"/>
      <c r="AJ22" s="100"/>
      <c r="AK22" s="100"/>
      <c r="AL22" s="121"/>
      <c r="AM22" s="175"/>
      <c r="AN22" s="120"/>
      <c r="AO22" s="1"/>
      <c r="AP22" s="1"/>
      <c r="AQ22" s="1"/>
    </row>
    <row r="23" spans="1:43" ht="13.5">
      <c r="A23" s="277"/>
      <c r="B23" s="341"/>
      <c r="F23" s="341"/>
      <c r="G23" s="341"/>
      <c r="H23" s="341"/>
      <c r="I23" s="341"/>
      <c r="J23" s="341"/>
      <c r="K23" s="278"/>
      <c r="L23" s="341"/>
      <c r="M23" s="278"/>
      <c r="N23" s="278"/>
      <c r="O23" s="278"/>
      <c r="P23" s="278"/>
      <c r="Q23" s="278"/>
      <c r="R23" s="1815">
        <v>5.9</v>
      </c>
      <c r="S23" s="1457"/>
      <c r="T23" s="1457"/>
      <c r="U23" s="1816"/>
      <c r="V23" s="278"/>
      <c r="W23" s="278"/>
      <c r="X23" s="278"/>
      <c r="Y23" s="341"/>
      <c r="Z23" s="341"/>
      <c r="AA23" s="278"/>
      <c r="AB23" s="341"/>
      <c r="AC23" s="341"/>
      <c r="AD23" s="341"/>
      <c r="AE23" s="278"/>
      <c r="AF23" s="278"/>
      <c r="AG23" s="278"/>
      <c r="AH23" s="341"/>
      <c r="AI23" s="341"/>
      <c r="AJ23" s="341"/>
      <c r="AK23" s="278"/>
      <c r="AL23" s="275"/>
      <c r="AM23" s="8"/>
      <c r="AN23" s="343"/>
      <c r="AO23" s="1"/>
      <c r="AP23" s="1"/>
      <c r="AQ23" s="1"/>
    </row>
    <row r="24" spans="1:43" ht="13.5">
      <c r="A24" s="277"/>
      <c r="B24" s="341"/>
      <c r="F24" s="341"/>
      <c r="G24" s="341"/>
      <c r="H24" s="1491">
        <v>0.15</v>
      </c>
      <c r="I24" s="341"/>
      <c r="J24" s="341"/>
      <c r="K24" s="374"/>
      <c r="L24" s="341"/>
      <c r="M24" s="284"/>
      <c r="N24" s="284"/>
      <c r="O24" s="172"/>
      <c r="P24" s="172"/>
      <c r="Q24" s="172"/>
      <c r="R24" s="278"/>
      <c r="S24" s="492"/>
      <c r="T24" s="1812"/>
      <c r="U24" s="1812"/>
      <c r="V24" s="172"/>
      <c r="W24" s="172"/>
      <c r="X24" s="172"/>
      <c r="Y24" s="278"/>
      <c r="Z24" s="278"/>
      <c r="AA24" s="374"/>
      <c r="AB24" s="278"/>
      <c r="AC24" s="278"/>
      <c r="AD24" s="1818">
        <v>0.09</v>
      </c>
      <c r="AE24" s="493"/>
      <c r="AF24" s="452"/>
      <c r="AG24" s="341"/>
      <c r="AH24" s="341"/>
      <c r="AI24" s="341"/>
      <c r="AJ24" s="341"/>
      <c r="AK24" s="278"/>
      <c r="AL24" s="275"/>
      <c r="AM24" s="8"/>
      <c r="AN24" s="343"/>
      <c r="AO24" s="1"/>
      <c r="AP24" s="1"/>
      <c r="AQ24" s="1"/>
    </row>
    <row r="25" spans="1:43" ht="13.5">
      <c r="A25" s="277"/>
      <c r="B25" s="341"/>
      <c r="F25" s="341"/>
      <c r="G25" s="341"/>
      <c r="H25" s="1492"/>
      <c r="I25" s="341"/>
      <c r="J25" s="341"/>
      <c r="K25" s="374"/>
      <c r="L25" s="341"/>
      <c r="M25" s="278"/>
      <c r="N25" s="341"/>
      <c r="O25" s="341"/>
      <c r="P25" s="1812" t="s">
        <v>33</v>
      </c>
      <c r="Q25" s="1812"/>
      <c r="R25" s="1552">
        <v>45.84</v>
      </c>
      <c r="S25" s="1553"/>
      <c r="T25" s="1554"/>
      <c r="U25" s="1552" t="s">
        <v>26</v>
      </c>
      <c r="V25" s="1553"/>
      <c r="W25" s="1553"/>
      <c r="X25" s="1554"/>
      <c r="Y25" s="494"/>
      <c r="Z25" s="278"/>
      <c r="AA25" s="374"/>
      <c r="AB25" s="341"/>
      <c r="AC25" s="341"/>
      <c r="AD25" s="1808"/>
      <c r="AE25" s="493"/>
      <c r="AF25" s="456"/>
      <c r="AG25" s="341"/>
      <c r="AH25" s="341"/>
      <c r="AI25" s="341"/>
      <c r="AJ25" s="341"/>
      <c r="AK25" s="278"/>
      <c r="AL25" s="275"/>
      <c r="AM25" s="8"/>
      <c r="AN25" s="343"/>
      <c r="AO25" s="1"/>
      <c r="AP25" s="1"/>
      <c r="AQ25" s="1"/>
    </row>
    <row r="26" spans="1:43" ht="14.25" thickBot="1">
      <c r="A26" s="277"/>
      <c r="B26" s="341"/>
      <c r="F26" s="341"/>
      <c r="G26" s="382"/>
      <c r="H26" s="1817"/>
      <c r="I26" s="382"/>
      <c r="J26" s="382"/>
      <c r="K26" s="495"/>
      <c r="L26" s="347"/>
      <c r="M26" s="347"/>
      <c r="N26" s="347"/>
      <c r="O26" s="347"/>
      <c r="P26" s="347"/>
      <c r="Q26" s="347"/>
      <c r="R26" s="347"/>
      <c r="S26" s="496"/>
      <c r="T26" s="347"/>
      <c r="U26" s="347"/>
      <c r="V26" s="347"/>
      <c r="W26" s="347"/>
      <c r="X26" s="347"/>
      <c r="Y26" s="347"/>
      <c r="Z26" s="347"/>
      <c r="AA26" s="348"/>
      <c r="AB26" s="381"/>
      <c r="AC26" s="382"/>
      <c r="AD26" s="1819"/>
      <c r="AE26" s="493"/>
      <c r="AF26" s="456"/>
      <c r="AG26" s="341"/>
      <c r="AH26" s="341"/>
      <c r="AI26" s="341"/>
      <c r="AJ26" s="341"/>
      <c r="AK26" s="278"/>
      <c r="AL26" s="275"/>
      <c r="AM26" s="8"/>
      <c r="AN26" s="343"/>
      <c r="AO26" s="1"/>
      <c r="AP26" s="1"/>
      <c r="AQ26" s="1"/>
    </row>
    <row r="27" spans="1:43" ht="11.25" customHeight="1" thickBot="1">
      <c r="A27" s="277"/>
      <c r="B27" s="341"/>
      <c r="F27" s="8"/>
      <c r="G27" s="8"/>
      <c r="H27" s="8"/>
      <c r="I27" s="430"/>
      <c r="J27" s="430"/>
      <c r="K27" s="497"/>
      <c r="L27" s="498"/>
      <c r="M27" s="499"/>
      <c r="N27" s="499"/>
      <c r="O27" s="499"/>
      <c r="P27" s="499"/>
      <c r="Q27" s="499"/>
      <c r="R27" s="500"/>
      <c r="S27" s="501"/>
      <c r="T27" s="500"/>
      <c r="U27" s="500"/>
      <c r="V27" s="499"/>
      <c r="W27" s="499"/>
      <c r="X27" s="499"/>
      <c r="Y27" s="499"/>
      <c r="Z27" s="499"/>
      <c r="AA27" s="499"/>
      <c r="AB27" s="502"/>
      <c r="AC27" s="8"/>
      <c r="AD27" s="275"/>
      <c r="AE27" s="275"/>
      <c r="AF27" s="275"/>
      <c r="AG27" s="8"/>
      <c r="AH27" s="8"/>
      <c r="AI27" s="8"/>
      <c r="AJ27" s="8"/>
      <c r="AK27" s="275"/>
      <c r="AL27" s="275"/>
      <c r="AM27" s="8"/>
      <c r="AN27" s="343"/>
      <c r="AO27" s="1"/>
      <c r="AP27" s="1"/>
      <c r="AQ27" s="1"/>
    </row>
    <row r="28" spans="1:43" ht="13.5">
      <c r="A28" s="277"/>
      <c r="B28" s="341"/>
      <c r="F28" s="1820">
        <v>1.15</v>
      </c>
      <c r="G28" s="8"/>
      <c r="H28" s="1820">
        <v>0.85</v>
      </c>
      <c r="I28" s="8"/>
      <c r="J28" s="8"/>
      <c r="K28" s="275"/>
      <c r="L28" s="8"/>
      <c r="M28" s="8"/>
      <c r="N28" s="8"/>
      <c r="O28" s="8"/>
      <c r="P28" s="8"/>
      <c r="Q28" s="343"/>
      <c r="R28" s="500"/>
      <c r="S28" s="501"/>
      <c r="T28" s="503"/>
      <c r="U28" s="504"/>
      <c r="V28" s="341"/>
      <c r="W28" s="341"/>
      <c r="X28" s="341"/>
      <c r="Y28" s="341"/>
      <c r="Z28" s="8"/>
      <c r="AA28" s="8"/>
      <c r="AB28" s="275"/>
      <c r="AC28" s="8"/>
      <c r="AD28" s="1822" t="s">
        <v>780</v>
      </c>
      <c r="AE28" s="8"/>
      <c r="AF28" s="461"/>
      <c r="AG28" s="341"/>
      <c r="AH28" s="341"/>
      <c r="AI28" s="8"/>
      <c r="AJ28" s="8"/>
      <c r="AK28" s="275"/>
      <c r="AL28" s="278"/>
      <c r="AM28" s="341"/>
      <c r="AN28" s="281"/>
      <c r="AO28" s="1"/>
      <c r="AP28" s="1"/>
      <c r="AQ28" s="1"/>
    </row>
    <row r="29" spans="1:43" ht="13.5">
      <c r="A29" s="277"/>
      <c r="B29" s="341"/>
      <c r="F29" s="1821"/>
      <c r="G29" s="8"/>
      <c r="H29" s="1821"/>
      <c r="I29" s="8"/>
      <c r="J29" s="8"/>
      <c r="K29" s="8"/>
      <c r="L29" s="8"/>
      <c r="M29" s="8"/>
      <c r="N29" s="8"/>
      <c r="O29" s="8"/>
      <c r="P29" s="8"/>
      <c r="Q29" s="343"/>
      <c r="R29" s="503"/>
      <c r="S29" s="505"/>
      <c r="T29" s="503"/>
      <c r="U29" s="504"/>
      <c r="V29" s="8"/>
      <c r="W29" s="8"/>
      <c r="X29" s="341"/>
      <c r="Y29" s="341"/>
      <c r="Z29" s="341"/>
      <c r="AA29" s="341"/>
      <c r="AB29" s="8"/>
      <c r="AC29" s="8"/>
      <c r="AD29" s="1822"/>
      <c r="AE29" s="341"/>
      <c r="AF29" s="491"/>
      <c r="AG29" s="341"/>
      <c r="AH29" s="341"/>
      <c r="AI29" s="341"/>
      <c r="AJ29" s="341"/>
      <c r="AK29" s="275"/>
      <c r="AL29" s="275"/>
      <c r="AM29" s="8"/>
      <c r="AN29" s="343"/>
      <c r="AO29" s="1"/>
      <c r="AP29" s="1"/>
      <c r="AQ29" s="1"/>
    </row>
    <row r="30" spans="1:43" ht="14.25" thickBot="1">
      <c r="A30" s="277"/>
      <c r="B30" s="341"/>
      <c r="F30" s="1817"/>
      <c r="G30" s="341"/>
      <c r="H30" s="1817"/>
      <c r="I30" s="382"/>
      <c r="J30" s="382"/>
      <c r="K30" s="382"/>
      <c r="L30" s="347"/>
      <c r="M30" s="347"/>
      <c r="N30" s="347"/>
      <c r="O30" s="347"/>
      <c r="P30" s="347"/>
      <c r="Q30" s="506"/>
      <c r="R30" s="503"/>
      <c r="S30" s="505"/>
      <c r="T30" s="503"/>
      <c r="U30" s="504"/>
      <c r="V30" s="507"/>
      <c r="W30" s="347"/>
      <c r="X30" s="347"/>
      <c r="Y30" s="347"/>
      <c r="Z30" s="347"/>
      <c r="AA30" s="347"/>
      <c r="AB30" s="278"/>
      <c r="AC30" s="341"/>
      <c r="AD30" s="1786"/>
      <c r="AE30" s="341"/>
      <c r="AF30" s="341"/>
      <c r="AG30" s="341"/>
      <c r="AH30" s="341"/>
      <c r="AI30" s="341"/>
      <c r="AJ30" s="341"/>
      <c r="AK30" s="278"/>
      <c r="AL30" s="275"/>
      <c r="AM30" s="8"/>
      <c r="AN30" s="343"/>
      <c r="AO30" s="1"/>
      <c r="AP30" s="1"/>
      <c r="AQ30" s="1"/>
    </row>
    <row r="31" spans="1:43" ht="11.25" customHeight="1" thickBot="1">
      <c r="A31" s="277"/>
      <c r="B31" s="341"/>
      <c r="F31" s="341"/>
      <c r="G31" s="382"/>
      <c r="H31" s="382"/>
      <c r="I31" s="382"/>
      <c r="J31" s="382"/>
      <c r="K31" s="508"/>
      <c r="L31" s="509"/>
      <c r="M31" s="510"/>
      <c r="N31" s="510"/>
      <c r="O31" s="510"/>
      <c r="P31" s="510"/>
      <c r="Q31" s="510"/>
      <c r="R31" s="510"/>
      <c r="S31" s="511"/>
      <c r="T31" s="510"/>
      <c r="U31" s="510"/>
      <c r="V31" s="510"/>
      <c r="W31" s="510"/>
      <c r="X31" s="510"/>
      <c r="Y31" s="510"/>
      <c r="Z31" s="510"/>
      <c r="AA31" s="512"/>
      <c r="AB31" s="277"/>
      <c r="AC31" s="278"/>
      <c r="AD31" s="1787"/>
      <c r="AE31" s="278"/>
      <c r="AF31" s="278"/>
      <c r="AG31" s="278"/>
      <c r="AH31" s="341"/>
      <c r="AI31" s="341"/>
      <c r="AJ31" s="341"/>
      <c r="AK31" s="278"/>
      <c r="AL31" s="275"/>
      <c r="AM31" s="8"/>
      <c r="AN31" s="343"/>
      <c r="AO31" s="1"/>
      <c r="AP31" s="1"/>
      <c r="AQ31" s="1"/>
    </row>
    <row r="32" spans="1:43" ht="13.5">
      <c r="A32" s="277"/>
      <c r="B32" s="341"/>
      <c r="F32" s="341"/>
      <c r="G32" s="341"/>
      <c r="H32" s="1820">
        <v>0.15</v>
      </c>
      <c r="I32" s="513"/>
      <c r="J32" s="278"/>
      <c r="K32" s="278"/>
      <c r="L32" s="341"/>
      <c r="M32" s="341"/>
      <c r="N32" s="341"/>
      <c r="O32" s="341"/>
      <c r="P32" s="341"/>
      <c r="Q32" s="278"/>
      <c r="R32" s="342"/>
      <c r="S32" s="492"/>
      <c r="T32" s="341"/>
      <c r="U32" s="342"/>
      <c r="V32" s="342"/>
      <c r="W32" s="341"/>
      <c r="X32" s="341"/>
      <c r="Y32" s="341"/>
      <c r="Z32" s="341"/>
      <c r="AA32" s="341"/>
      <c r="AB32" s="278"/>
      <c r="AC32" s="278"/>
      <c r="AD32" s="1788"/>
      <c r="AE32" s="278"/>
      <c r="AF32" s="452"/>
      <c r="AG32" s="278"/>
      <c r="AH32" s="341"/>
      <c r="AI32" s="341"/>
      <c r="AJ32" s="341"/>
      <c r="AK32" s="278"/>
      <c r="AL32" s="275"/>
      <c r="AM32" s="8"/>
      <c r="AN32" s="343"/>
      <c r="AO32" s="1"/>
      <c r="AP32" s="1"/>
      <c r="AQ32" s="1"/>
    </row>
    <row r="33" spans="1:43" ht="13.5">
      <c r="A33" s="277"/>
      <c r="B33" s="341"/>
      <c r="F33" s="341"/>
      <c r="G33" s="341"/>
      <c r="H33" s="1492"/>
      <c r="I33" s="341"/>
      <c r="J33" s="341"/>
      <c r="K33" s="374"/>
      <c r="L33" s="341"/>
      <c r="M33" s="341"/>
      <c r="N33" s="341"/>
      <c r="O33" s="341"/>
      <c r="P33" s="341"/>
      <c r="Q33" s="278"/>
      <c r="R33" s="514"/>
      <c r="S33" s="514"/>
      <c r="T33" s="514"/>
      <c r="U33" s="514"/>
      <c r="V33" s="514"/>
      <c r="W33" s="514"/>
      <c r="X33" s="514"/>
      <c r="Y33" s="278"/>
      <c r="Z33" s="278"/>
      <c r="AA33" s="374"/>
      <c r="AB33" s="341"/>
      <c r="AC33" s="278"/>
      <c r="AD33" s="1823" t="s">
        <v>781</v>
      </c>
      <c r="AE33" s="278"/>
      <c r="AF33" s="456"/>
      <c r="AG33" s="341"/>
      <c r="AH33" s="341"/>
      <c r="AI33" s="341"/>
      <c r="AJ33" s="341"/>
      <c r="AK33" s="278"/>
      <c r="AL33" s="275"/>
      <c r="AM33" s="8"/>
      <c r="AN33" s="343"/>
      <c r="AO33" s="1"/>
      <c r="AP33" s="1"/>
      <c r="AQ33" s="1"/>
    </row>
    <row r="34" spans="1:43" ht="13.5">
      <c r="A34" s="277"/>
      <c r="B34" s="341"/>
      <c r="F34" s="8"/>
      <c r="G34" s="8"/>
      <c r="H34" s="1493"/>
      <c r="I34" s="8"/>
      <c r="J34" s="8"/>
      <c r="K34" s="421"/>
      <c r="L34" s="8"/>
      <c r="M34" s="8"/>
      <c r="O34" s="269"/>
      <c r="P34" s="1812" t="s">
        <v>34</v>
      </c>
      <c r="Q34" s="1812"/>
      <c r="R34" s="1553">
        <v>45.84</v>
      </c>
      <c r="S34" s="1553"/>
      <c r="T34" s="1554"/>
      <c r="U34" s="1528" t="s">
        <v>26</v>
      </c>
      <c r="V34" s="1528"/>
      <c r="W34" s="1528"/>
      <c r="X34" s="1557"/>
      <c r="Y34" s="515"/>
      <c r="Z34" s="515"/>
      <c r="AA34" s="421"/>
      <c r="AB34" s="8"/>
      <c r="AC34" s="275"/>
      <c r="AD34" s="1824"/>
      <c r="AE34" s="275"/>
      <c r="AF34" s="456"/>
      <c r="AG34" s="8"/>
      <c r="AH34" s="8"/>
      <c r="AI34" s="8"/>
      <c r="AJ34" s="8"/>
      <c r="AK34" s="275"/>
      <c r="AL34" s="275"/>
      <c r="AM34" s="8"/>
      <c r="AN34" s="343"/>
      <c r="AO34" s="1"/>
      <c r="AP34" s="1"/>
      <c r="AQ34" s="1"/>
    </row>
    <row r="35" spans="1:43" ht="13.5">
      <c r="A35" s="277"/>
      <c r="B35" s="341"/>
      <c r="F35" s="8"/>
      <c r="G35" s="8"/>
      <c r="H35" s="8"/>
      <c r="I35" s="8"/>
      <c r="J35" s="8"/>
      <c r="K35" s="421"/>
      <c r="L35" s="8"/>
      <c r="M35" s="1449">
        <v>1.8</v>
      </c>
      <c r="N35" s="1524"/>
      <c r="O35" s="1524"/>
      <c r="P35" s="1524"/>
      <c r="Q35" s="516"/>
      <c r="R35" s="517"/>
      <c r="S35" s="275"/>
      <c r="T35" s="278"/>
      <c r="U35" s="278"/>
      <c r="V35" s="278"/>
      <c r="W35" s="1449">
        <v>1.8</v>
      </c>
      <c r="X35" s="1524"/>
      <c r="Y35" s="1524"/>
      <c r="Z35" s="1825"/>
      <c r="AA35" s="421"/>
      <c r="AB35" s="8"/>
      <c r="AC35" s="8"/>
      <c r="AE35" s="8"/>
      <c r="AF35" s="461"/>
      <c r="AG35" s="341"/>
      <c r="AH35" s="341"/>
      <c r="AI35" s="8"/>
      <c r="AJ35" s="8"/>
      <c r="AK35" s="275"/>
      <c r="AL35" s="278"/>
      <c r="AM35" s="341"/>
      <c r="AN35" s="281"/>
      <c r="AO35" s="1"/>
      <c r="AP35" s="1"/>
      <c r="AQ35" s="1"/>
    </row>
    <row r="36" spans="1:43" ht="13.5">
      <c r="A36" s="277"/>
      <c r="B36" s="341"/>
      <c r="F36" s="8"/>
      <c r="G36" s="8"/>
      <c r="H36" s="8"/>
      <c r="I36" s="8"/>
      <c r="J36" s="8"/>
      <c r="K36" s="8"/>
      <c r="L36" s="8"/>
      <c r="M36" s="8"/>
      <c r="N36" s="8"/>
      <c r="O36" s="8"/>
      <c r="P36" s="8"/>
      <c r="Q36" s="8"/>
      <c r="R36" s="1826">
        <v>2.3</v>
      </c>
      <c r="S36" s="1827"/>
      <c r="T36" s="1827"/>
      <c r="U36" s="1827"/>
      <c r="V36" s="516"/>
      <c r="W36" s="8"/>
      <c r="X36" s="341"/>
      <c r="Y36" s="341"/>
      <c r="Z36" s="341"/>
      <c r="AA36" s="341"/>
      <c r="AB36" s="8"/>
      <c r="AC36" s="8"/>
      <c r="AD36" s="491"/>
      <c r="AE36" s="341"/>
      <c r="AF36" s="461"/>
      <c r="AG36" s="341"/>
      <c r="AH36" s="341"/>
      <c r="AI36" s="341"/>
      <c r="AJ36" s="341"/>
      <c r="AK36" s="275"/>
      <c r="AL36" s="275"/>
      <c r="AM36" s="8"/>
      <c r="AN36" s="343"/>
      <c r="AO36" s="1"/>
      <c r="AP36" s="1"/>
      <c r="AQ36" s="1"/>
    </row>
    <row r="37" spans="1:43" ht="13.5">
      <c r="A37" s="364"/>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6"/>
      <c r="AO37" s="1"/>
      <c r="AP37" s="1"/>
      <c r="AQ37" s="1"/>
    </row>
    <row r="38" spans="1:43" ht="13.5">
      <c r="A38" s="257"/>
      <c r="B38" s="176"/>
      <c r="C38" s="176"/>
      <c r="D38" s="176"/>
      <c r="E38" s="176"/>
      <c r="F38" s="176"/>
      <c r="G38" s="176"/>
      <c r="H38" s="176"/>
      <c r="I38" s="176"/>
      <c r="J38" s="176"/>
      <c r="K38" s="176"/>
      <c r="L38" s="176"/>
      <c r="M38" s="203"/>
      <c r="N38" s="203"/>
      <c r="O38" s="203"/>
      <c r="P38" s="203"/>
      <c r="Q38" s="518"/>
      <c r="R38" s="1099" t="s">
        <v>35</v>
      </c>
      <c r="S38" s="1095"/>
      <c r="T38" s="1095"/>
      <c r="U38" s="1095"/>
      <c r="V38" s="1095"/>
      <c r="W38" s="1095"/>
      <c r="X38" s="1095"/>
      <c r="Y38" s="1095"/>
      <c r="Z38" s="1095"/>
      <c r="AA38" s="1096"/>
      <c r="AB38" s="1099" t="s">
        <v>36</v>
      </c>
      <c r="AC38" s="1095"/>
      <c r="AD38" s="1095"/>
      <c r="AE38" s="1095"/>
      <c r="AF38" s="1095"/>
      <c r="AG38" s="1095"/>
      <c r="AH38" s="1095"/>
      <c r="AI38" s="1095"/>
      <c r="AJ38" s="1095"/>
      <c r="AK38" s="1096"/>
      <c r="AL38" s="1149" t="s">
        <v>438</v>
      </c>
      <c r="AM38" s="1149"/>
      <c r="AN38" s="1728"/>
      <c r="AO38" s="1"/>
      <c r="AP38" s="1"/>
      <c r="AQ38" s="1"/>
    </row>
    <row r="39" spans="1:43" ht="13.5">
      <c r="A39" s="716"/>
      <c r="B39" s="131"/>
      <c r="C39" s="131"/>
      <c r="D39" s="131"/>
      <c r="E39" s="131"/>
      <c r="F39" s="131"/>
      <c r="G39" s="131"/>
      <c r="H39" s="131"/>
      <c r="I39" s="131"/>
      <c r="J39" s="131"/>
      <c r="K39" s="131"/>
      <c r="L39" s="131"/>
      <c r="M39" s="131"/>
      <c r="N39" s="131"/>
      <c r="O39" s="131"/>
      <c r="P39" s="131"/>
      <c r="Q39" s="234"/>
      <c r="R39" s="1099" t="s">
        <v>37</v>
      </c>
      <c r="S39" s="1095"/>
      <c r="T39" s="1095"/>
      <c r="U39" s="1095"/>
      <c r="V39" s="1096"/>
      <c r="W39" s="1099" t="s">
        <v>38</v>
      </c>
      <c r="X39" s="1095"/>
      <c r="Y39" s="1095"/>
      <c r="Z39" s="1095"/>
      <c r="AA39" s="1096"/>
      <c r="AB39" s="1099" t="s">
        <v>37</v>
      </c>
      <c r="AC39" s="1095"/>
      <c r="AD39" s="1095"/>
      <c r="AE39" s="1095"/>
      <c r="AF39" s="1096"/>
      <c r="AG39" s="1099" t="s">
        <v>38</v>
      </c>
      <c r="AH39" s="1095"/>
      <c r="AI39" s="1095"/>
      <c r="AJ39" s="1095"/>
      <c r="AK39" s="1096"/>
      <c r="AL39" s="77" t="s">
        <v>387</v>
      </c>
      <c r="AM39" s="77" t="s">
        <v>689</v>
      </c>
      <c r="AN39" s="78" t="s">
        <v>389</v>
      </c>
      <c r="AO39" s="1"/>
      <c r="AP39" s="1"/>
      <c r="AQ39" s="1"/>
    </row>
    <row r="40" spans="1:43" ht="13.5">
      <c r="A40" s="1828" t="s">
        <v>326</v>
      </c>
      <c r="B40" s="1829"/>
      <c r="C40" s="1832" t="s">
        <v>469</v>
      </c>
      <c r="D40" s="1835" t="s">
        <v>39</v>
      </c>
      <c r="E40" s="1268" t="s">
        <v>469</v>
      </c>
      <c r="F40" s="1199"/>
      <c r="G40" s="1199"/>
      <c r="H40" s="1199"/>
      <c r="I40" s="1200"/>
      <c r="J40" s="1182" t="s">
        <v>450</v>
      </c>
      <c r="K40" s="1183"/>
      <c r="L40" s="1183"/>
      <c r="M40" s="1183"/>
      <c r="N40" s="1183"/>
      <c r="O40" s="1183"/>
      <c r="P40" s="1183"/>
      <c r="Q40" s="1184"/>
      <c r="R40" s="1486">
        <v>0</v>
      </c>
      <c r="S40" s="1158"/>
      <c r="T40" s="1158"/>
      <c r="U40" s="1158"/>
      <c r="V40" s="1159"/>
      <c r="W40" s="1486"/>
      <c r="X40" s="1158"/>
      <c r="Y40" s="1158"/>
      <c r="Z40" s="1158"/>
      <c r="AA40" s="1159"/>
      <c r="AB40" s="1486"/>
      <c r="AC40" s="1158"/>
      <c r="AD40" s="1158"/>
      <c r="AE40" s="1158"/>
      <c r="AF40" s="1159"/>
      <c r="AG40" s="1486"/>
      <c r="AH40" s="1158"/>
      <c r="AI40" s="1158"/>
      <c r="AJ40" s="1158"/>
      <c r="AK40" s="1159"/>
      <c r="AL40" s="841"/>
      <c r="AM40" s="1613"/>
      <c r="AN40" s="1213" t="s">
        <v>393</v>
      </c>
      <c r="AO40" s="1"/>
      <c r="AP40" s="1"/>
      <c r="AQ40" s="1"/>
    </row>
    <row r="41" spans="1:43" ht="13.5">
      <c r="A41" s="1830"/>
      <c r="B41" s="1831"/>
      <c r="C41" s="1833"/>
      <c r="D41" s="1836"/>
      <c r="E41" s="1270"/>
      <c r="F41" s="1204"/>
      <c r="G41" s="1204"/>
      <c r="H41" s="1204"/>
      <c r="I41" s="1205"/>
      <c r="J41" s="1182" t="s">
        <v>406</v>
      </c>
      <c r="K41" s="1183"/>
      <c r="L41" s="1183"/>
      <c r="M41" s="1183"/>
      <c r="N41" s="1183"/>
      <c r="O41" s="1183"/>
      <c r="P41" s="1183"/>
      <c r="Q41" s="1184"/>
      <c r="R41" s="1486"/>
      <c r="S41" s="1158"/>
      <c r="T41" s="1158"/>
      <c r="U41" s="1158"/>
      <c r="V41" s="1159"/>
      <c r="W41" s="1486"/>
      <c r="X41" s="1158"/>
      <c r="Y41" s="1158"/>
      <c r="Z41" s="1158"/>
      <c r="AA41" s="1159"/>
      <c r="AB41" s="1486"/>
      <c r="AC41" s="1158"/>
      <c r="AD41" s="1158"/>
      <c r="AE41" s="1158"/>
      <c r="AF41" s="1159"/>
      <c r="AG41" s="1486">
        <v>0</v>
      </c>
      <c r="AH41" s="1158"/>
      <c r="AI41" s="1158"/>
      <c r="AJ41" s="1158"/>
      <c r="AK41" s="1159"/>
      <c r="AL41" s="841"/>
      <c r="AM41" s="1167"/>
      <c r="AN41" s="1172"/>
      <c r="AO41" s="1"/>
      <c r="AP41" s="1"/>
      <c r="AQ41" s="1"/>
    </row>
    <row r="42" spans="1:43" ht="13.5">
      <c r="A42" s="1830"/>
      <c r="B42" s="1831"/>
      <c r="C42" s="1833"/>
      <c r="D42" s="1836"/>
      <c r="E42" s="1569" t="s">
        <v>40</v>
      </c>
      <c r="F42" s="1569"/>
      <c r="G42" s="1569"/>
      <c r="H42" s="1569"/>
      <c r="I42" s="1655"/>
      <c r="J42" s="1190" t="s">
        <v>41</v>
      </c>
      <c r="K42" s="1569"/>
      <c r="L42" s="1569"/>
      <c r="M42" s="1655"/>
      <c r="N42" s="1840" t="s">
        <v>42</v>
      </c>
      <c r="O42" s="1841"/>
      <c r="P42" s="1841"/>
      <c r="Q42" s="1842"/>
      <c r="R42" s="1777">
        <v>0</v>
      </c>
      <c r="S42" s="1778"/>
      <c r="T42" s="1778"/>
      <c r="U42" s="1778"/>
      <c r="V42" s="1779"/>
      <c r="W42" s="1777"/>
      <c r="X42" s="1778"/>
      <c r="Y42" s="1778"/>
      <c r="Z42" s="1778"/>
      <c r="AA42" s="1779"/>
      <c r="AB42" s="1777"/>
      <c r="AC42" s="1778"/>
      <c r="AD42" s="1778"/>
      <c r="AE42" s="1778"/>
      <c r="AF42" s="1779"/>
      <c r="AG42" s="1777">
        <v>0</v>
      </c>
      <c r="AH42" s="1778"/>
      <c r="AI42" s="1778"/>
      <c r="AJ42" s="1778"/>
      <c r="AK42" s="1779"/>
      <c r="AL42" s="857"/>
      <c r="AM42" s="1613"/>
      <c r="AN42" s="1172"/>
      <c r="AO42" s="1"/>
      <c r="AP42" s="1"/>
      <c r="AQ42" s="1"/>
    </row>
    <row r="43" spans="1:43" ht="13.5">
      <c r="A43" s="1830"/>
      <c r="B43" s="1831"/>
      <c r="C43" s="1833"/>
      <c r="D43" s="1836"/>
      <c r="E43" s="1608"/>
      <c r="F43" s="1608"/>
      <c r="G43" s="1608"/>
      <c r="H43" s="1608"/>
      <c r="I43" s="1609"/>
      <c r="J43" s="1608"/>
      <c r="K43" s="1608"/>
      <c r="L43" s="1608"/>
      <c r="M43" s="1609"/>
      <c r="N43" s="1843" t="s">
        <v>43</v>
      </c>
      <c r="O43" s="1844"/>
      <c r="P43" s="1844"/>
      <c r="Q43" s="1845"/>
      <c r="R43" s="1486">
        <v>0</v>
      </c>
      <c r="S43" s="1487"/>
      <c r="T43" s="1487"/>
      <c r="U43" s="1487"/>
      <c r="V43" s="1488"/>
      <c r="W43" s="1486"/>
      <c r="X43" s="1487"/>
      <c r="Y43" s="1487"/>
      <c r="Z43" s="1487"/>
      <c r="AA43" s="1488"/>
      <c r="AB43" s="1486"/>
      <c r="AC43" s="1487"/>
      <c r="AD43" s="1487"/>
      <c r="AE43" s="1487"/>
      <c r="AF43" s="1488"/>
      <c r="AG43" s="1486"/>
      <c r="AH43" s="1487"/>
      <c r="AI43" s="1487"/>
      <c r="AJ43" s="1487"/>
      <c r="AK43" s="1488"/>
      <c r="AL43" s="841"/>
      <c r="AM43" s="1167"/>
      <c r="AN43" s="1214"/>
      <c r="AO43" s="1"/>
      <c r="AP43" s="1"/>
      <c r="AQ43" s="1"/>
    </row>
    <row r="44" spans="1:43" ht="13.5">
      <c r="A44" s="1830"/>
      <c r="B44" s="1831"/>
      <c r="C44" s="1833"/>
      <c r="D44" s="1836"/>
      <c r="E44" s="1608"/>
      <c r="F44" s="1608"/>
      <c r="G44" s="1608"/>
      <c r="H44" s="1608"/>
      <c r="I44" s="1609"/>
      <c r="J44" s="1246"/>
      <c r="K44" s="1246"/>
      <c r="L44" s="1246"/>
      <c r="M44" s="1612"/>
      <c r="N44" s="1099" t="s">
        <v>44</v>
      </c>
      <c r="O44" s="1095"/>
      <c r="P44" s="1095"/>
      <c r="Q44" s="1096"/>
      <c r="R44" s="891"/>
      <c r="S44" s="892"/>
      <c r="T44" s="892"/>
      <c r="U44" s="1484">
        <f>'設条'!P28/3</f>
        <v>12</v>
      </c>
      <c r="V44" s="1484"/>
      <c r="W44" s="1484"/>
      <c r="X44" s="892" t="s">
        <v>754</v>
      </c>
      <c r="Y44" s="1243" t="s">
        <v>753</v>
      </c>
      <c r="Z44" s="1243"/>
      <c r="AA44" s="892"/>
      <c r="AB44" s="892"/>
      <c r="AC44" s="892"/>
      <c r="AD44" s="1484">
        <f>'設条'!AF46</f>
        <v>100</v>
      </c>
      <c r="AE44" s="1484"/>
      <c r="AF44" s="1484"/>
      <c r="AG44" s="892" t="s">
        <v>755</v>
      </c>
      <c r="AH44" s="1243" t="s">
        <v>756</v>
      </c>
      <c r="AI44" s="1243"/>
      <c r="AJ44" s="892"/>
      <c r="AK44" s="893"/>
      <c r="AL44" s="1099" t="s">
        <v>393</v>
      </c>
      <c r="AM44" s="1095"/>
      <c r="AN44" s="1074"/>
      <c r="AO44" s="1"/>
      <c r="AP44" s="1"/>
      <c r="AQ44" s="1"/>
    </row>
    <row r="45" spans="1:43" ht="13.5">
      <c r="A45" s="1830"/>
      <c r="B45" s="1831"/>
      <c r="C45" s="1833"/>
      <c r="D45" s="1836"/>
      <c r="E45" s="1608"/>
      <c r="F45" s="1608"/>
      <c r="G45" s="1608"/>
      <c r="H45" s="1608"/>
      <c r="I45" s="1609"/>
      <c r="J45" s="1193" t="s">
        <v>45</v>
      </c>
      <c r="K45" s="1193"/>
      <c r="L45" s="1193"/>
      <c r="M45" s="1194"/>
      <c r="N45" s="1840" t="s">
        <v>42</v>
      </c>
      <c r="O45" s="1841"/>
      <c r="P45" s="1841"/>
      <c r="Q45" s="1842"/>
      <c r="R45" s="1777">
        <v>0</v>
      </c>
      <c r="S45" s="1778"/>
      <c r="T45" s="1778"/>
      <c r="U45" s="1778"/>
      <c r="V45" s="1779"/>
      <c r="W45" s="1777"/>
      <c r="X45" s="1778"/>
      <c r="Y45" s="1778"/>
      <c r="Z45" s="1778"/>
      <c r="AA45" s="1779"/>
      <c r="AB45" s="1777"/>
      <c r="AC45" s="1778"/>
      <c r="AD45" s="1778"/>
      <c r="AE45" s="1778"/>
      <c r="AF45" s="1779"/>
      <c r="AG45" s="1777"/>
      <c r="AH45" s="1778"/>
      <c r="AI45" s="1778"/>
      <c r="AJ45" s="1778"/>
      <c r="AK45" s="1779"/>
      <c r="AL45" s="841"/>
      <c r="AM45" s="1613"/>
      <c r="AN45" s="1213" t="s">
        <v>751</v>
      </c>
      <c r="AO45" s="1"/>
      <c r="AP45" s="1"/>
      <c r="AQ45" s="1"/>
    </row>
    <row r="46" spans="1:43" ht="13.5">
      <c r="A46" s="1830"/>
      <c r="B46" s="1831"/>
      <c r="C46" s="1833"/>
      <c r="D46" s="1836"/>
      <c r="E46" s="1608"/>
      <c r="F46" s="1608"/>
      <c r="G46" s="1608"/>
      <c r="H46" s="1608"/>
      <c r="I46" s="1609"/>
      <c r="J46" s="1193"/>
      <c r="K46" s="1193"/>
      <c r="L46" s="1193"/>
      <c r="M46" s="1194"/>
      <c r="N46" s="1843" t="s">
        <v>749</v>
      </c>
      <c r="O46" s="1844"/>
      <c r="P46" s="1844"/>
      <c r="Q46" s="1845"/>
      <c r="R46" s="1486">
        <v>0</v>
      </c>
      <c r="S46" s="1487"/>
      <c r="T46" s="1487"/>
      <c r="U46" s="1487"/>
      <c r="V46" s="1488"/>
      <c r="W46" s="1486"/>
      <c r="X46" s="1487"/>
      <c r="Y46" s="1487"/>
      <c r="Z46" s="1487"/>
      <c r="AA46" s="1488"/>
      <c r="AB46" s="1486"/>
      <c r="AC46" s="1487"/>
      <c r="AD46" s="1487"/>
      <c r="AE46" s="1487"/>
      <c r="AF46" s="1488"/>
      <c r="AG46" s="1486"/>
      <c r="AH46" s="1487"/>
      <c r="AI46" s="1487"/>
      <c r="AJ46" s="1487"/>
      <c r="AK46" s="1488"/>
      <c r="AL46" s="857"/>
      <c r="AM46" s="1167"/>
      <c r="AN46" s="1214"/>
      <c r="AO46" s="1"/>
      <c r="AP46" s="1"/>
      <c r="AQ46" s="1"/>
    </row>
    <row r="47" spans="1:43" ht="13.5">
      <c r="A47" s="1830"/>
      <c r="B47" s="1831"/>
      <c r="C47" s="1833"/>
      <c r="D47" s="1836"/>
      <c r="E47" s="1608"/>
      <c r="F47" s="1246"/>
      <c r="G47" s="1246"/>
      <c r="H47" s="1246"/>
      <c r="I47" s="1612"/>
      <c r="J47" s="1196"/>
      <c r="K47" s="1196"/>
      <c r="L47" s="1196"/>
      <c r="M47" s="1197"/>
      <c r="N47" s="1245" t="s">
        <v>44</v>
      </c>
      <c r="O47" s="1246"/>
      <c r="P47" s="1246"/>
      <c r="Q47" s="1612"/>
      <c r="R47" s="891"/>
      <c r="S47" s="892"/>
      <c r="T47" s="892"/>
      <c r="U47" s="1484">
        <f>'設条'!P28/3</f>
        <v>12</v>
      </c>
      <c r="V47" s="1484"/>
      <c r="W47" s="1484"/>
      <c r="X47" s="892" t="s">
        <v>754</v>
      </c>
      <c r="Y47" s="1243" t="s">
        <v>753</v>
      </c>
      <c r="Z47" s="1243"/>
      <c r="AA47" s="892"/>
      <c r="AB47" s="892"/>
      <c r="AC47" s="892"/>
      <c r="AD47" s="1484">
        <f>'設条'!AF47</f>
        <v>180</v>
      </c>
      <c r="AE47" s="1484"/>
      <c r="AF47" s="1484"/>
      <c r="AG47" s="892" t="s">
        <v>755</v>
      </c>
      <c r="AH47" s="1243" t="s">
        <v>756</v>
      </c>
      <c r="AI47" s="1243"/>
      <c r="AJ47" s="892"/>
      <c r="AK47" s="893"/>
      <c r="AL47" s="1099" t="s">
        <v>393</v>
      </c>
      <c r="AM47" s="1095"/>
      <c r="AN47" s="1074"/>
      <c r="AO47" s="1"/>
      <c r="AP47" s="1"/>
      <c r="AQ47" s="1"/>
    </row>
    <row r="48" spans="1:43" ht="13.5">
      <c r="A48" s="1830"/>
      <c r="B48" s="1831"/>
      <c r="C48" s="1834"/>
      <c r="D48" s="1837"/>
      <c r="E48" s="203"/>
      <c r="F48" s="176"/>
      <c r="G48" s="176"/>
      <c r="H48" s="173"/>
      <c r="I48" s="203"/>
      <c r="J48" s="176"/>
      <c r="K48" s="176"/>
      <c r="L48" s="176"/>
      <c r="M48" s="203"/>
      <c r="N48" s="176"/>
      <c r="O48" s="176"/>
      <c r="P48" s="176"/>
      <c r="Q48" s="69"/>
      <c r="R48" s="1099" t="s">
        <v>35</v>
      </c>
      <c r="S48" s="1095"/>
      <c r="T48" s="1095"/>
      <c r="U48" s="1095"/>
      <c r="V48" s="1095"/>
      <c r="W48" s="1095"/>
      <c r="X48" s="1095"/>
      <c r="Y48" s="1095"/>
      <c r="Z48" s="1095"/>
      <c r="AA48" s="1096"/>
      <c r="AB48" s="1099" t="s">
        <v>36</v>
      </c>
      <c r="AC48" s="1095"/>
      <c r="AD48" s="1095"/>
      <c r="AE48" s="1095"/>
      <c r="AF48" s="1095"/>
      <c r="AG48" s="1095"/>
      <c r="AH48" s="1095"/>
      <c r="AI48" s="1095"/>
      <c r="AJ48" s="1095"/>
      <c r="AK48" s="1096"/>
      <c r="AL48" s="77" t="s">
        <v>387</v>
      </c>
      <c r="AM48" s="77" t="s">
        <v>689</v>
      </c>
      <c r="AN48" s="78" t="s">
        <v>389</v>
      </c>
      <c r="AO48" s="1"/>
      <c r="AP48" s="1"/>
      <c r="AQ48" s="1"/>
    </row>
    <row r="49" spans="1:43" ht="13.5">
      <c r="A49" s="1830"/>
      <c r="B49" s="1831"/>
      <c r="C49" s="1846" t="s">
        <v>46</v>
      </c>
      <c r="D49" s="1847"/>
      <c r="E49" s="1215" t="s">
        <v>47</v>
      </c>
      <c r="F49" s="1215"/>
      <c r="G49" s="1215"/>
      <c r="H49" s="1215"/>
      <c r="I49" s="1215"/>
      <c r="J49" s="1185" t="s">
        <v>406</v>
      </c>
      <c r="K49" s="1160"/>
      <c r="L49" s="1160"/>
      <c r="M49" s="1160"/>
      <c r="N49" s="1160"/>
      <c r="O49" s="1160"/>
      <c r="P49" s="1160"/>
      <c r="Q49" s="1161"/>
      <c r="R49" s="1157">
        <v>0</v>
      </c>
      <c r="S49" s="1782"/>
      <c r="T49" s="1782"/>
      <c r="U49" s="1782"/>
      <c r="V49" s="1782"/>
      <c r="W49" s="1782"/>
      <c r="X49" s="1782"/>
      <c r="Y49" s="1782"/>
      <c r="Z49" s="1782"/>
      <c r="AA49" s="1783"/>
      <c r="AB49" s="1157"/>
      <c r="AC49" s="1782"/>
      <c r="AD49" s="1782"/>
      <c r="AE49" s="1782"/>
      <c r="AF49" s="1782"/>
      <c r="AG49" s="1782"/>
      <c r="AH49" s="1782"/>
      <c r="AI49" s="1782"/>
      <c r="AJ49" s="1782"/>
      <c r="AK49" s="1783"/>
      <c r="AL49" s="841"/>
      <c r="AM49" s="1613"/>
      <c r="AN49" s="1213" t="s">
        <v>752</v>
      </c>
      <c r="AO49" s="1"/>
      <c r="AP49" s="1"/>
      <c r="AQ49" s="1"/>
    </row>
    <row r="50" spans="1:43" ht="13.5">
      <c r="A50" s="1830"/>
      <c r="B50" s="1831"/>
      <c r="C50" s="1846"/>
      <c r="D50" s="1847"/>
      <c r="E50" s="1218"/>
      <c r="F50" s="1218"/>
      <c r="G50" s="1218"/>
      <c r="H50" s="1218"/>
      <c r="I50" s="1218"/>
      <c r="J50" s="1182" t="s">
        <v>7</v>
      </c>
      <c r="K50" s="1183"/>
      <c r="L50" s="1183"/>
      <c r="M50" s="1183"/>
      <c r="N50" s="1183"/>
      <c r="O50" s="1183"/>
      <c r="P50" s="1183"/>
      <c r="Q50" s="1184"/>
      <c r="R50" s="1157">
        <v>0</v>
      </c>
      <c r="S50" s="1782"/>
      <c r="T50" s="1782"/>
      <c r="U50" s="1782"/>
      <c r="V50" s="1782"/>
      <c r="W50" s="1782"/>
      <c r="X50" s="1782"/>
      <c r="Y50" s="1782"/>
      <c r="Z50" s="1782"/>
      <c r="AA50" s="1783"/>
      <c r="AB50" s="1157"/>
      <c r="AC50" s="1782"/>
      <c r="AD50" s="1782"/>
      <c r="AE50" s="1782"/>
      <c r="AF50" s="1782"/>
      <c r="AG50" s="1782"/>
      <c r="AH50" s="1782"/>
      <c r="AI50" s="1782"/>
      <c r="AJ50" s="1782"/>
      <c r="AK50" s="1783"/>
      <c r="AL50" s="841"/>
      <c r="AM50" s="1167"/>
      <c r="AN50" s="1172"/>
      <c r="AO50" s="1"/>
      <c r="AP50" s="1"/>
      <c r="AQ50" s="1"/>
    </row>
    <row r="51" spans="1:43" ht="13.5">
      <c r="A51" s="1830"/>
      <c r="B51" s="1831"/>
      <c r="C51" s="1846"/>
      <c r="D51" s="1847"/>
      <c r="E51" s="1189" t="s">
        <v>48</v>
      </c>
      <c r="F51" s="1215"/>
      <c r="G51" s="1215"/>
      <c r="H51" s="1215"/>
      <c r="I51" s="1216"/>
      <c r="J51" s="1211" t="s">
        <v>406</v>
      </c>
      <c r="K51" s="1209"/>
      <c r="L51" s="1209"/>
      <c r="M51" s="1209"/>
      <c r="N51" s="1209"/>
      <c r="O51" s="1209"/>
      <c r="P51" s="1209"/>
      <c r="Q51" s="1210"/>
      <c r="R51" s="1179">
        <v>0</v>
      </c>
      <c r="S51" s="1848"/>
      <c r="T51" s="1848"/>
      <c r="U51" s="1848"/>
      <c r="V51" s="1848"/>
      <c r="W51" s="1848"/>
      <c r="X51" s="1848"/>
      <c r="Y51" s="1848"/>
      <c r="Z51" s="1848"/>
      <c r="AA51" s="1849"/>
      <c r="AB51" s="1179"/>
      <c r="AC51" s="1848"/>
      <c r="AD51" s="1848"/>
      <c r="AE51" s="1848"/>
      <c r="AF51" s="1848"/>
      <c r="AG51" s="1848"/>
      <c r="AH51" s="1848"/>
      <c r="AI51" s="1848"/>
      <c r="AJ51" s="1848"/>
      <c r="AK51" s="1849"/>
      <c r="AL51" s="841"/>
      <c r="AM51" s="1613"/>
      <c r="AN51" s="1172"/>
      <c r="AO51" s="1"/>
      <c r="AP51" s="1"/>
      <c r="AQ51" s="1"/>
    </row>
    <row r="52" spans="1:43" ht="13.5">
      <c r="A52" s="1830"/>
      <c r="B52" s="1831"/>
      <c r="C52" s="1846"/>
      <c r="D52" s="1847"/>
      <c r="E52" s="1217"/>
      <c r="F52" s="1218"/>
      <c r="G52" s="1218"/>
      <c r="H52" s="1218"/>
      <c r="I52" s="1219"/>
      <c r="J52" s="1182" t="s">
        <v>49</v>
      </c>
      <c r="K52" s="1183"/>
      <c r="L52" s="1183"/>
      <c r="M52" s="1183"/>
      <c r="N52" s="1183"/>
      <c r="O52" s="1183"/>
      <c r="P52" s="1183"/>
      <c r="Q52" s="1184"/>
      <c r="R52" s="1239">
        <f>'設条'!P35</f>
        <v>0.51</v>
      </c>
      <c r="S52" s="1240"/>
      <c r="T52" s="1240"/>
      <c r="U52" s="1240"/>
      <c r="V52" s="1240"/>
      <c r="W52" s="1240"/>
      <c r="X52" s="1240"/>
      <c r="Y52" s="1240"/>
      <c r="Z52" s="1240"/>
      <c r="AA52" s="1240"/>
      <c r="AB52" s="1240"/>
      <c r="AC52" s="1240"/>
      <c r="AD52" s="1240"/>
      <c r="AE52" s="1240"/>
      <c r="AF52" s="1240"/>
      <c r="AG52" s="1240"/>
      <c r="AH52" s="1240"/>
      <c r="AI52" s="1240"/>
      <c r="AJ52" s="1240"/>
      <c r="AK52" s="1241"/>
      <c r="AL52" s="864" t="s">
        <v>784</v>
      </c>
      <c r="AM52" s="1167"/>
      <c r="AN52" s="1172"/>
      <c r="AO52" s="1"/>
      <c r="AP52" s="1"/>
      <c r="AQ52" s="1"/>
    </row>
    <row r="53" spans="1:43" ht="13.5">
      <c r="A53" s="1830"/>
      <c r="B53" s="1831"/>
      <c r="C53" s="1846"/>
      <c r="D53" s="1847"/>
      <c r="E53" s="1248" t="s">
        <v>785</v>
      </c>
      <c r="F53" s="1249"/>
      <c r="G53" s="1249"/>
      <c r="H53" s="1249"/>
      <c r="I53" s="1250"/>
      <c r="J53" s="1185" t="s">
        <v>406</v>
      </c>
      <c r="K53" s="1160"/>
      <c r="L53" s="1160"/>
      <c r="M53" s="1160"/>
      <c r="N53" s="1160"/>
      <c r="O53" s="1160"/>
      <c r="P53" s="1160"/>
      <c r="Q53" s="1161"/>
      <c r="R53" s="1387">
        <v>0</v>
      </c>
      <c r="S53" s="1388"/>
      <c r="T53" s="1388"/>
      <c r="U53" s="1388"/>
      <c r="V53" s="1388"/>
      <c r="W53" s="1388"/>
      <c r="X53" s="1388"/>
      <c r="Y53" s="1388"/>
      <c r="Z53" s="1388"/>
      <c r="AA53" s="1389"/>
      <c r="AB53" s="1387"/>
      <c r="AC53" s="1388"/>
      <c r="AD53" s="1388"/>
      <c r="AE53" s="1388"/>
      <c r="AF53" s="1388"/>
      <c r="AG53" s="1388"/>
      <c r="AH53" s="1388"/>
      <c r="AI53" s="1388"/>
      <c r="AJ53" s="1388"/>
      <c r="AK53" s="1389"/>
      <c r="AL53" s="841"/>
      <c r="AM53" s="1613"/>
      <c r="AN53" s="1172"/>
      <c r="AO53" s="1"/>
      <c r="AP53" s="1"/>
      <c r="AQ53" s="1"/>
    </row>
    <row r="54" spans="1:43" ht="13.5">
      <c r="A54" s="1830"/>
      <c r="B54" s="1831"/>
      <c r="C54" s="1846"/>
      <c r="D54" s="1847"/>
      <c r="E54" s="1248"/>
      <c r="F54" s="1249"/>
      <c r="G54" s="1249"/>
      <c r="H54" s="1249"/>
      <c r="I54" s="1250"/>
      <c r="J54" s="1185" t="s">
        <v>7</v>
      </c>
      <c r="K54" s="1160"/>
      <c r="L54" s="1160"/>
      <c r="M54" s="1160"/>
      <c r="N54" s="1160"/>
      <c r="O54" s="1160"/>
      <c r="P54" s="1160"/>
      <c r="Q54" s="1161"/>
      <c r="R54" s="1387"/>
      <c r="S54" s="1388"/>
      <c r="T54" s="1388"/>
      <c r="U54" s="1388"/>
      <c r="V54" s="1388"/>
      <c r="W54" s="1388"/>
      <c r="X54" s="1388"/>
      <c r="Y54" s="1388"/>
      <c r="Z54" s="1388"/>
      <c r="AA54" s="1389"/>
      <c r="AB54" s="1387"/>
      <c r="AC54" s="1388"/>
      <c r="AD54" s="1388"/>
      <c r="AE54" s="1388"/>
      <c r="AF54" s="1388"/>
      <c r="AG54" s="1388"/>
      <c r="AH54" s="1388"/>
      <c r="AI54" s="1388"/>
      <c r="AJ54" s="1388"/>
      <c r="AK54" s="1389"/>
      <c r="AL54" s="841"/>
      <c r="AM54" s="1166"/>
      <c r="AN54" s="1172"/>
      <c r="AO54" s="1"/>
      <c r="AP54" s="1"/>
      <c r="AQ54" s="1"/>
    </row>
    <row r="55" spans="1:43" ht="13.5">
      <c r="A55" s="1830"/>
      <c r="B55" s="1831"/>
      <c r="C55" s="1846"/>
      <c r="D55" s="1847"/>
      <c r="E55" s="1217"/>
      <c r="F55" s="1218"/>
      <c r="G55" s="1218"/>
      <c r="H55" s="1218"/>
      <c r="I55" s="1219"/>
      <c r="J55" s="1185" t="s">
        <v>14</v>
      </c>
      <c r="K55" s="1160"/>
      <c r="L55" s="1160"/>
      <c r="M55" s="1160"/>
      <c r="N55" s="1160"/>
      <c r="O55" s="1160"/>
      <c r="P55" s="1160"/>
      <c r="Q55" s="1161"/>
      <c r="R55" s="1387"/>
      <c r="S55" s="1388"/>
      <c r="T55" s="1388"/>
      <c r="U55" s="1388"/>
      <c r="V55" s="1388"/>
      <c r="W55" s="1388"/>
      <c r="X55" s="1388"/>
      <c r="Y55" s="1388"/>
      <c r="Z55" s="1388"/>
      <c r="AA55" s="1389"/>
      <c r="AB55" s="1387">
        <v>0</v>
      </c>
      <c r="AC55" s="1388"/>
      <c r="AD55" s="1388"/>
      <c r="AE55" s="1388"/>
      <c r="AF55" s="1388"/>
      <c r="AG55" s="1388"/>
      <c r="AH55" s="1388"/>
      <c r="AI55" s="1388"/>
      <c r="AJ55" s="1388"/>
      <c r="AK55" s="1389"/>
      <c r="AL55" s="841"/>
      <c r="AM55" s="1166"/>
      <c r="AN55" s="1214"/>
      <c r="AO55" s="1"/>
      <c r="AP55" s="1"/>
      <c r="AQ55" s="1"/>
    </row>
    <row r="56" spans="1:43" ht="13.5" customHeight="1">
      <c r="A56" s="1830"/>
      <c r="B56" s="1831"/>
      <c r="C56" s="1846"/>
      <c r="D56" s="1847"/>
      <c r="E56" s="1268" t="s">
        <v>17</v>
      </c>
      <c r="F56" s="1339"/>
      <c r="G56" s="1339"/>
      <c r="H56" s="1339"/>
      <c r="I56" s="1340"/>
      <c r="J56" s="1182" t="s">
        <v>750</v>
      </c>
      <c r="K56" s="1183"/>
      <c r="L56" s="1183"/>
      <c r="M56" s="1183"/>
      <c r="N56" s="1183"/>
      <c r="O56" s="1183"/>
      <c r="P56" s="1183"/>
      <c r="Q56" s="1184"/>
      <c r="R56" s="840" t="s">
        <v>870</v>
      </c>
      <c r="S56" s="1850"/>
      <c r="T56" s="1851"/>
      <c r="U56" s="838" t="s">
        <v>757</v>
      </c>
      <c r="V56" s="1852" t="s">
        <v>783</v>
      </c>
      <c r="W56" s="1041"/>
      <c r="X56" s="1041"/>
      <c r="Y56" s="839" t="s">
        <v>757</v>
      </c>
      <c r="Z56" s="1041"/>
      <c r="AA56" s="1042"/>
      <c r="AB56" s="840" t="s">
        <v>870</v>
      </c>
      <c r="AC56" s="1850"/>
      <c r="AD56" s="1853"/>
      <c r="AE56" s="839" t="s">
        <v>757</v>
      </c>
      <c r="AF56" s="1780" t="s">
        <v>783</v>
      </c>
      <c r="AG56" s="1041"/>
      <c r="AH56" s="1041"/>
      <c r="AI56" s="839" t="s">
        <v>757</v>
      </c>
      <c r="AJ56" s="1781"/>
      <c r="AK56" s="1042"/>
      <c r="AL56" s="841"/>
      <c r="AM56" s="1166"/>
      <c r="AN56" s="854"/>
      <c r="AO56" s="1"/>
      <c r="AP56" s="1"/>
      <c r="AQ56" s="1"/>
    </row>
    <row r="57" spans="1:43" ht="14.25">
      <c r="A57" s="1830"/>
      <c r="B57" s="1831"/>
      <c r="C57" s="1846"/>
      <c r="D57" s="1847"/>
      <c r="E57" s="1341"/>
      <c r="F57" s="1342"/>
      <c r="G57" s="1342"/>
      <c r="H57" s="1342"/>
      <c r="I57" s="1343"/>
      <c r="J57" s="1099" t="s">
        <v>758</v>
      </c>
      <c r="K57" s="1095"/>
      <c r="L57" s="1095"/>
      <c r="M57" s="1095"/>
      <c r="N57" s="1095"/>
      <c r="O57" s="1095"/>
      <c r="P57" s="1095"/>
      <c r="Q57" s="1096"/>
      <c r="R57" s="1387">
        <v>0</v>
      </c>
      <c r="S57" s="1388"/>
      <c r="T57" s="1388"/>
      <c r="U57" s="1388"/>
      <c r="V57" s="1388"/>
      <c r="W57" s="1388"/>
      <c r="X57" s="1388"/>
      <c r="Y57" s="1388"/>
      <c r="Z57" s="1388"/>
      <c r="AA57" s="1389"/>
      <c r="AB57" s="1387"/>
      <c r="AC57" s="1388"/>
      <c r="AD57" s="1388"/>
      <c r="AE57" s="1388"/>
      <c r="AF57" s="1388"/>
      <c r="AG57" s="1388"/>
      <c r="AH57" s="1388"/>
      <c r="AI57" s="1388"/>
      <c r="AJ57" s="1388"/>
      <c r="AK57" s="1389"/>
      <c r="AL57" s="841"/>
      <c r="AM57" s="1167"/>
      <c r="AN57" s="865"/>
      <c r="AO57" s="1"/>
      <c r="AP57" s="1"/>
      <c r="AQ57" s="1"/>
    </row>
    <row r="58" spans="1:43" ht="13.5">
      <c r="A58" s="1830"/>
      <c r="B58" s="1831"/>
      <c r="C58" s="1846"/>
      <c r="D58" s="1847"/>
      <c r="E58" s="1206" t="s">
        <v>50</v>
      </c>
      <c r="F58" s="1838"/>
      <c r="G58" s="1838"/>
      <c r="H58" s="1838"/>
      <c r="I58" s="1838"/>
      <c r="J58" s="1838"/>
      <c r="K58" s="1838"/>
      <c r="L58" s="1838"/>
      <c r="M58" s="1838"/>
      <c r="N58" s="1838"/>
      <c r="O58" s="1838"/>
      <c r="P58" s="1838"/>
      <c r="Q58" s="1839"/>
      <c r="R58" s="1157">
        <v>0</v>
      </c>
      <c r="S58" s="1782"/>
      <c r="T58" s="1782"/>
      <c r="U58" s="1782"/>
      <c r="V58" s="1782"/>
      <c r="W58" s="1782"/>
      <c r="X58" s="1782"/>
      <c r="Y58" s="1782"/>
      <c r="Z58" s="1782"/>
      <c r="AA58" s="1783"/>
      <c r="AB58" s="1157"/>
      <c r="AC58" s="1782"/>
      <c r="AD58" s="1782"/>
      <c r="AE58" s="1782"/>
      <c r="AF58" s="1782"/>
      <c r="AG58" s="1782"/>
      <c r="AH58" s="1782"/>
      <c r="AI58" s="1782"/>
      <c r="AJ58" s="1782"/>
      <c r="AK58" s="1783"/>
      <c r="AL58" s="841"/>
      <c r="AM58" s="973"/>
      <c r="AN58" s="1213" t="s">
        <v>393</v>
      </c>
      <c r="AO58" s="1"/>
      <c r="AP58" s="1"/>
      <c r="AQ58" s="1"/>
    </row>
    <row r="59" spans="1:43" ht="13.5">
      <c r="A59" s="1830"/>
      <c r="B59" s="1831"/>
      <c r="C59" s="1846"/>
      <c r="D59" s="1847"/>
      <c r="E59" s="1182" t="s">
        <v>51</v>
      </c>
      <c r="F59" s="1183"/>
      <c r="G59" s="1183"/>
      <c r="H59" s="1183"/>
      <c r="I59" s="1183"/>
      <c r="J59" s="1183"/>
      <c r="K59" s="1183"/>
      <c r="L59" s="1183"/>
      <c r="M59" s="1183"/>
      <c r="N59" s="1183"/>
      <c r="O59" s="1183"/>
      <c r="P59" s="1183"/>
      <c r="Q59" s="1184"/>
      <c r="R59" s="1157"/>
      <c r="S59" s="1782"/>
      <c r="T59" s="1782"/>
      <c r="U59" s="1782"/>
      <c r="V59" s="1782"/>
      <c r="W59" s="1782"/>
      <c r="X59" s="1782"/>
      <c r="Y59" s="1782"/>
      <c r="Z59" s="1782"/>
      <c r="AA59" s="1783"/>
      <c r="AB59" s="1157">
        <v>0</v>
      </c>
      <c r="AC59" s="1782"/>
      <c r="AD59" s="1782"/>
      <c r="AE59" s="1782"/>
      <c r="AF59" s="1782"/>
      <c r="AG59" s="1782"/>
      <c r="AH59" s="1782"/>
      <c r="AI59" s="1782"/>
      <c r="AJ59" s="1782"/>
      <c r="AK59" s="1783"/>
      <c r="AL59" s="841"/>
      <c r="AM59" s="973"/>
      <c r="AN59" s="1172"/>
      <c r="AO59" s="1"/>
      <c r="AP59" s="1"/>
      <c r="AQ59" s="1"/>
    </row>
    <row r="60" spans="1:43" ht="13.5">
      <c r="A60" s="716"/>
      <c r="B60" s="234"/>
      <c r="C60" s="131"/>
      <c r="D60" s="234"/>
      <c r="E60" s="1206" t="s">
        <v>52</v>
      </c>
      <c r="F60" s="1838"/>
      <c r="G60" s="1838"/>
      <c r="H60" s="1838"/>
      <c r="I60" s="1838"/>
      <c r="J60" s="1838"/>
      <c r="K60" s="1838"/>
      <c r="L60" s="1838"/>
      <c r="M60" s="1838"/>
      <c r="N60" s="1838"/>
      <c r="O60" s="1838"/>
      <c r="P60" s="1838"/>
      <c r="Q60" s="1839"/>
      <c r="R60" s="1239" t="str">
        <f>IF(AND(ABS(R58),ABS(R59)&gt;=ABS(R50)),"OK","NG")</f>
        <v>NG</v>
      </c>
      <c r="S60" s="1240"/>
      <c r="T60" s="1240"/>
      <c r="U60" s="1240"/>
      <c r="V60" s="1240"/>
      <c r="W60" s="1240"/>
      <c r="X60" s="1240"/>
      <c r="Y60" s="1240"/>
      <c r="Z60" s="1240"/>
      <c r="AA60" s="1241"/>
      <c r="AB60" s="1239" t="str">
        <f>IF(AND(ABS(AB58),ABS(AB59)&gt;=ABS(AB50)),"OK","NG")</f>
        <v>NG</v>
      </c>
      <c r="AC60" s="1240"/>
      <c r="AD60" s="1240"/>
      <c r="AE60" s="1240"/>
      <c r="AF60" s="1240"/>
      <c r="AG60" s="1240"/>
      <c r="AH60" s="1240"/>
      <c r="AI60" s="1240"/>
      <c r="AJ60" s="1240"/>
      <c r="AK60" s="1241"/>
      <c r="AL60" s="841"/>
      <c r="AM60" s="998" t="s">
        <v>779</v>
      </c>
      <c r="AN60" s="1214"/>
      <c r="AO60" s="1"/>
      <c r="AP60" s="1"/>
      <c r="AQ60" s="1"/>
    </row>
    <row r="61" spans="1:43" ht="14.25" thickBot="1">
      <c r="A61" s="71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4"/>
      <c r="AO61" s="1"/>
      <c r="AP61" s="1"/>
      <c r="AQ61" s="1"/>
    </row>
    <row r="62" spans="1:43"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9" ht="13.5">
      <c r="AT69" s="176"/>
    </row>
  </sheetData>
  <sheetProtection password="9350" sheet="1" scenarios="1" formatCells="0" selectLockedCells="1"/>
  <mergeCells count="162">
    <mergeCell ref="C1:AM1"/>
    <mergeCell ref="C3:AM3"/>
    <mergeCell ref="C4:AM4"/>
    <mergeCell ref="R57:AA57"/>
    <mergeCell ref="AB57:AK57"/>
    <mergeCell ref="J53:Q53"/>
    <mergeCell ref="R53:AA53"/>
    <mergeCell ref="AB53:AK53"/>
    <mergeCell ref="J54:Q54"/>
    <mergeCell ref="R54:AA54"/>
    <mergeCell ref="E59:Q59"/>
    <mergeCell ref="R58:AA58"/>
    <mergeCell ref="AB58:AK58"/>
    <mergeCell ref="J55:Q55"/>
    <mergeCell ref="R55:AA55"/>
    <mergeCell ref="AB55:AK55"/>
    <mergeCell ref="S56:T56"/>
    <mergeCell ref="V56:X56"/>
    <mergeCell ref="Z56:AA56"/>
    <mergeCell ref="AC56:AD56"/>
    <mergeCell ref="J51:Q51"/>
    <mergeCell ref="R51:AA51"/>
    <mergeCell ref="AB51:AK51"/>
    <mergeCell ref="J52:Q52"/>
    <mergeCell ref="R52:AK52"/>
    <mergeCell ref="R48:AA48"/>
    <mergeCell ref="AB48:AK48"/>
    <mergeCell ref="C49:D59"/>
    <mergeCell ref="E49:I50"/>
    <mergeCell ref="J49:Q49"/>
    <mergeCell ref="R49:AA49"/>
    <mergeCell ref="AB49:AK49"/>
    <mergeCell ref="J50:Q50"/>
    <mergeCell ref="R50:AA50"/>
    <mergeCell ref="AB50:AK50"/>
    <mergeCell ref="R45:V45"/>
    <mergeCell ref="W45:AA45"/>
    <mergeCell ref="N47:Q47"/>
    <mergeCell ref="AB45:AF45"/>
    <mergeCell ref="N46:Q46"/>
    <mergeCell ref="R46:V46"/>
    <mergeCell ref="W46:AA46"/>
    <mergeCell ref="AB46:AF46"/>
    <mergeCell ref="U47:W47"/>
    <mergeCell ref="Y47:Z47"/>
    <mergeCell ref="AG42:AK42"/>
    <mergeCell ref="N43:Q43"/>
    <mergeCell ref="R43:V43"/>
    <mergeCell ref="W43:AA43"/>
    <mergeCell ref="AB43:AF43"/>
    <mergeCell ref="AG43:AK43"/>
    <mergeCell ref="AB40:AF40"/>
    <mergeCell ref="J42:M44"/>
    <mergeCell ref="N42:Q42"/>
    <mergeCell ref="R42:V42"/>
    <mergeCell ref="W42:AA42"/>
    <mergeCell ref="N44:Q44"/>
    <mergeCell ref="Y44:Z44"/>
    <mergeCell ref="AB42:AF42"/>
    <mergeCell ref="AD44:AF44"/>
    <mergeCell ref="E60:Q60"/>
    <mergeCell ref="AG40:AK40"/>
    <mergeCell ref="J41:Q41"/>
    <mergeCell ref="R41:V41"/>
    <mergeCell ref="W41:AA41"/>
    <mergeCell ref="AB41:AF41"/>
    <mergeCell ref="AG41:AK41"/>
    <mergeCell ref="J40:Q40"/>
    <mergeCell ref="R40:V40"/>
    <mergeCell ref="W40:AA40"/>
    <mergeCell ref="A40:B59"/>
    <mergeCell ref="C40:C48"/>
    <mergeCell ref="D40:D48"/>
    <mergeCell ref="E40:I41"/>
    <mergeCell ref="E42:I47"/>
    <mergeCell ref="E51:I52"/>
    <mergeCell ref="E53:I55"/>
    <mergeCell ref="E58:Q58"/>
    <mergeCell ref="J45:M47"/>
    <mergeCell ref="N45:Q45"/>
    <mergeCell ref="AB38:AK38"/>
    <mergeCell ref="R39:V39"/>
    <mergeCell ref="W39:AA39"/>
    <mergeCell ref="AB39:AF39"/>
    <mergeCell ref="AG39:AK39"/>
    <mergeCell ref="M35:P35"/>
    <mergeCell ref="W35:Z35"/>
    <mergeCell ref="R36:U36"/>
    <mergeCell ref="R38:AA38"/>
    <mergeCell ref="F28:F30"/>
    <mergeCell ref="H28:H30"/>
    <mergeCell ref="AD28:AD29"/>
    <mergeCell ref="AD30:AD32"/>
    <mergeCell ref="H32:H34"/>
    <mergeCell ref="AD33:AD34"/>
    <mergeCell ref="P34:Q34"/>
    <mergeCell ref="R34:T34"/>
    <mergeCell ref="U34:X34"/>
    <mergeCell ref="H24:H26"/>
    <mergeCell ref="T24:U24"/>
    <mergeCell ref="AD24:AD26"/>
    <mergeCell ref="P25:Q25"/>
    <mergeCell ref="R25:T25"/>
    <mergeCell ref="U25:X25"/>
    <mergeCell ref="I21:L21"/>
    <mergeCell ref="N21:Q21"/>
    <mergeCell ref="T21:T22"/>
    <mergeCell ref="R23:U23"/>
    <mergeCell ref="F17:F18"/>
    <mergeCell ref="AD17:AE17"/>
    <mergeCell ref="AG17:AI17"/>
    <mergeCell ref="T18:T20"/>
    <mergeCell ref="V18:V20"/>
    <mergeCell ref="I19:J19"/>
    <mergeCell ref="K19:M19"/>
    <mergeCell ref="N19:Q19"/>
    <mergeCell ref="AE19:AH19"/>
    <mergeCell ref="B13:B16"/>
    <mergeCell ref="D13:D16"/>
    <mergeCell ref="W13:W16"/>
    <mergeCell ref="F14:F16"/>
    <mergeCell ref="D9:D11"/>
    <mergeCell ref="K9:M9"/>
    <mergeCell ref="N9:Q9"/>
    <mergeCell ref="V9:V11"/>
    <mergeCell ref="T10:T11"/>
    <mergeCell ref="L6:O6"/>
    <mergeCell ref="I7:K7"/>
    <mergeCell ref="T7:T9"/>
    <mergeCell ref="I8:J8"/>
    <mergeCell ref="K8:M8"/>
    <mergeCell ref="N8:Q8"/>
    <mergeCell ref="AL38:AN38"/>
    <mergeCell ref="E56:I57"/>
    <mergeCell ref="J56:Q56"/>
    <mergeCell ref="J57:Q57"/>
    <mergeCell ref="AN40:AN43"/>
    <mergeCell ref="AL44:AN44"/>
    <mergeCell ref="AN45:AN46"/>
    <mergeCell ref="AL47:AN47"/>
    <mergeCell ref="AN49:AN55"/>
    <mergeCell ref="U44:W44"/>
    <mergeCell ref="AN58:AN60"/>
    <mergeCell ref="R59:AA59"/>
    <mergeCell ref="AB59:AK59"/>
    <mergeCell ref="R60:AA60"/>
    <mergeCell ref="AB60:AK60"/>
    <mergeCell ref="AB54:AK54"/>
    <mergeCell ref="AD47:AF47"/>
    <mergeCell ref="AH47:AI47"/>
    <mergeCell ref="AF56:AH56"/>
    <mergeCell ref="AJ56:AK56"/>
    <mergeCell ref="AM49:AM50"/>
    <mergeCell ref="AM51:AM52"/>
    <mergeCell ref="AM53:AM57"/>
    <mergeCell ref="AA9:AM10"/>
    <mergeCell ref="AM40:AM41"/>
    <mergeCell ref="AM42:AM43"/>
    <mergeCell ref="AM45:AM46"/>
    <mergeCell ref="AH44:AI44"/>
    <mergeCell ref="AG45:AK45"/>
    <mergeCell ref="AG46:AK46"/>
  </mergeCells>
  <printOptions/>
  <pageMargins left="0.7874015748031497" right="0.3937007874015748" top="0.73" bottom="0.3937007874015748" header="0.5118110236220472" footer="0.5118110236220472"/>
  <pageSetup horizontalDpi="600" verticalDpi="600" orientation="portrait" paperSize="9" r:id="rId2"/>
  <headerFooter alignWithMargins="0">
    <oddHeader>&amp;L&amp;8H20-111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